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iletraininc.sharepoint.com/Shared Documents/Programs/Medical/Comprehensive Cleft Care/CCC Guidance Documentation 2024/Portuguese/Funding Budget Templates/"/>
    </mc:Choice>
  </mc:AlternateContent>
  <xr:revisionPtr revIDLastSave="17" documentId="13_ncr:1_{41AA451B-4194-A541-9A0E-199A59377FB4}" xr6:coauthVersionLast="47" xr6:coauthVersionMax="47" xr10:uidLastSave="{29832557-6218-4A62-A4F9-242B9F3E033F}"/>
  <bookViews>
    <workbookView xWindow="2280" yWindow="2280" windowWidth="14400" windowHeight="7440" xr2:uid="{00000000-000D-0000-FFFF-FFFF00000000}"/>
  </bookViews>
  <sheets>
    <sheet name="INSTRUÇÕES" sheetId="14" r:id="rId1"/>
    <sheet name="EXEMPLO" sheetId="11" r:id="rId2"/>
    <sheet name="SEU ORÇAMENTO" sheetId="1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11" l="1"/>
  <c r="J74" i="11"/>
  <c r="J73" i="11"/>
  <c r="J75" i="11" s="1"/>
  <c r="I73" i="11"/>
  <c r="I75" i="11" s="1"/>
  <c r="J69" i="11"/>
  <c r="I69" i="11"/>
  <c r="I65" i="11"/>
  <c r="J65" i="11"/>
  <c r="J68" i="11"/>
  <c r="I68" i="11"/>
  <c r="J67" i="11"/>
  <c r="I67" i="11"/>
  <c r="J64" i="11"/>
  <c r="I64" i="11"/>
  <c r="J63" i="11"/>
  <c r="I63" i="11"/>
  <c r="I62" i="11"/>
  <c r="J62" i="11"/>
  <c r="J71" i="11"/>
  <c r="I71" i="11"/>
  <c r="J70" i="11"/>
  <c r="I70" i="11"/>
  <c r="J66" i="11"/>
  <c r="I66" i="11"/>
  <c r="J61" i="11"/>
  <c r="I61" i="11"/>
  <c r="J60" i="11"/>
  <c r="I60" i="11"/>
  <c r="J59" i="11"/>
  <c r="I59" i="11"/>
  <c r="J58" i="11"/>
  <c r="J72" i="11" s="1"/>
  <c r="I58" i="11"/>
  <c r="I72" i="11" s="1"/>
  <c r="J50" i="11"/>
  <c r="I50" i="11"/>
  <c r="J49" i="11"/>
  <c r="I49" i="11"/>
  <c r="J56" i="11"/>
  <c r="I56" i="11"/>
  <c r="J55" i="11"/>
  <c r="I55" i="11"/>
  <c r="J54" i="11"/>
  <c r="I54" i="11"/>
  <c r="J53" i="11"/>
  <c r="I53" i="11"/>
  <c r="J52" i="11"/>
  <c r="I52" i="11"/>
  <c r="J51" i="11"/>
  <c r="I51" i="11"/>
  <c r="J48" i="11"/>
  <c r="I48" i="11"/>
  <c r="J47" i="11"/>
  <c r="I47" i="11"/>
  <c r="J46" i="11"/>
  <c r="I46" i="11"/>
  <c r="J42" i="11"/>
  <c r="I42" i="11"/>
  <c r="I41" i="11"/>
  <c r="J41" i="11"/>
  <c r="J44" i="11"/>
  <c r="J43" i="11"/>
  <c r="I44" i="11"/>
  <c r="I43" i="11"/>
  <c r="J37" i="11"/>
  <c r="J38" i="11"/>
  <c r="J39" i="11"/>
  <c r="J40" i="11"/>
  <c r="I37" i="11"/>
  <c r="I38" i="11"/>
  <c r="I39" i="11"/>
  <c r="I40" i="11"/>
  <c r="J36" i="11"/>
  <c r="I36" i="11"/>
  <c r="J34" i="11"/>
  <c r="I34" i="11"/>
  <c r="J33" i="11"/>
  <c r="I33" i="11"/>
  <c r="J18" i="11"/>
  <c r="I18" i="11"/>
  <c r="I17" i="11"/>
  <c r="J17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19" i="11"/>
  <c r="I24" i="11"/>
  <c r="I25" i="11"/>
  <c r="I26" i="11"/>
  <c r="I27" i="11"/>
  <c r="I28" i="11"/>
  <c r="I29" i="11"/>
  <c r="I30" i="11"/>
  <c r="I31" i="11"/>
  <c r="I32" i="11"/>
  <c r="I20" i="11"/>
  <c r="I21" i="11"/>
  <c r="I22" i="11"/>
  <c r="I23" i="11"/>
  <c r="I19" i="11"/>
  <c r="I57" i="11" l="1"/>
  <c r="J57" i="11"/>
  <c r="I45" i="11"/>
  <c r="J45" i="11"/>
  <c r="J35" i="11"/>
  <c r="I35" i="11"/>
  <c r="H76" i="11" l="1"/>
  <c r="G7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9" authorId="0" shapeId="0" xr:uid="{790A724D-E636-024D-9A84-BA0748B252BF}">
      <text>
        <r>
          <rPr>
            <sz val="11"/>
            <color rgb="FF000000"/>
            <rFont val="Tahoma"/>
            <family val="2"/>
          </rPr>
          <t xml:space="preserve">Valor total solicitado </t>
        </r>
        <r>
          <rPr>
            <b/>
            <sz val="11"/>
            <color rgb="FF000000"/>
            <rFont val="Tahoma"/>
            <family val="2"/>
          </rPr>
          <t>em dólares norte-americanos</t>
        </r>
      </text>
    </comment>
    <comment ref="G9" authorId="0" shapeId="0" xr:uid="{1CC3346B-88A0-5847-B3DC-946BE4A910A6}">
      <text>
        <r>
          <rPr>
            <sz val="11"/>
            <color rgb="FF000000"/>
            <rFont val="Tahoma"/>
            <family val="2"/>
          </rPr>
          <t xml:space="preserve">Estimativa do
</t>
        </r>
        <r>
          <rPr>
            <b/>
            <sz val="11"/>
            <color rgb="FF000000"/>
            <rFont val="Tahoma"/>
            <family val="2"/>
          </rPr>
          <t xml:space="preserve"> número de pacientes que serão beneficiados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com os serviços oferecidos por meio deste orçamento</t>
        </r>
      </text>
    </comment>
    <comment ref="C11" authorId="0" shapeId="0" xr:uid="{CADC990C-15A4-C942-B1F7-5FC2CCB524F7}">
      <text>
        <r>
          <rPr>
            <sz val="11"/>
            <color rgb="FF000000"/>
            <rFont val="Tahoma"/>
            <family val="2"/>
          </rPr>
          <t>Preencha o período</t>
        </r>
        <r>
          <rPr>
            <b/>
            <sz val="11"/>
            <color rgb="FF000000"/>
            <rFont val="Tahoma"/>
            <family val="2"/>
          </rPr>
          <t>em MESES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1" authorId="0" shapeId="0" xr:uid="{F1FAE9FC-4D6E-F64A-B20B-EF469267FBCA}">
      <text>
        <r>
          <rPr>
            <sz val="11"/>
            <color rgb="FF000000"/>
            <rFont val="Tahoma"/>
            <family val="2"/>
          </rPr>
          <t xml:space="preserve">Informe o 
</t>
        </r>
        <r>
          <rPr>
            <b/>
            <sz val="11"/>
            <color rgb="FF000000"/>
            <rFont val="Tahoma"/>
            <family val="2"/>
          </rPr>
          <t>nome da moeda local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9" authorId="0" shapeId="0" xr:uid="{87875407-ED83-3348-A1E9-06B51744B129}">
      <text>
        <r>
          <rPr>
            <sz val="11"/>
            <color rgb="FF000000"/>
            <rFont val="Tahoma"/>
            <family val="2"/>
          </rPr>
          <t xml:space="preserve">Valor total solicitado </t>
        </r>
        <r>
          <rPr>
            <b/>
            <sz val="11"/>
            <color rgb="FF000000"/>
            <rFont val="Tahoma"/>
            <family val="2"/>
          </rPr>
          <t>em dólares norte-americanos</t>
        </r>
      </text>
    </comment>
    <comment ref="G9" authorId="0" shapeId="0" xr:uid="{D12EF18C-4049-1C4C-B8D9-1A72013F87AC}">
      <text>
        <r>
          <rPr>
            <sz val="11"/>
            <color rgb="FF000000"/>
            <rFont val="Tahoma"/>
            <family val="2"/>
          </rPr>
          <t xml:space="preserve">Estimativa do
</t>
        </r>
        <r>
          <rPr>
            <b/>
            <sz val="11"/>
            <color rgb="FF000000"/>
            <rFont val="Tahoma"/>
            <family val="2"/>
          </rPr>
          <t xml:space="preserve"> número de pacientes que serão beneficiados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com os serviços oferecidos por meio deste orçamento</t>
        </r>
      </text>
    </comment>
    <comment ref="C11" authorId="0" shapeId="0" xr:uid="{AE593F89-5B01-B74F-81D5-A511012E2D43}">
      <text>
        <r>
          <rPr>
            <sz val="11"/>
            <color rgb="FF000000"/>
            <rFont val="Tahoma"/>
            <family val="2"/>
          </rPr>
          <t>Preencha o período</t>
        </r>
        <r>
          <rPr>
            <b/>
            <sz val="11"/>
            <color rgb="FF000000"/>
            <rFont val="Tahoma"/>
            <family val="2"/>
          </rPr>
          <t>em MESES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1" authorId="0" shapeId="0" xr:uid="{2C9DE223-4EAF-3C4D-AD1E-D4D3ED4D40AA}">
      <text>
        <r>
          <rPr>
            <sz val="11"/>
            <color rgb="FF000000"/>
            <rFont val="Tahoma"/>
            <family val="2"/>
          </rPr>
          <t xml:space="preserve">Informe o 
</t>
        </r>
        <r>
          <rPr>
            <b/>
            <sz val="11"/>
            <color rgb="FF000000"/>
            <rFont val="Tahoma"/>
            <family val="2"/>
          </rPr>
          <t>nome da moeda local</t>
        </r>
      </text>
    </comment>
  </commentList>
</comments>
</file>

<file path=xl/sharedStrings.xml><?xml version="1.0" encoding="utf-8"?>
<sst xmlns="http://schemas.openxmlformats.org/spreadsheetml/2006/main" count="155" uniqueCount="94">
  <si>
    <r>
      <t xml:space="preserve">Na guia </t>
    </r>
    <r>
      <rPr>
        <b/>
        <sz val="12"/>
        <color theme="1"/>
        <rFont val="Calibri"/>
        <family val="2"/>
        <scheme val="minor"/>
      </rPr>
      <t>EXEMPLO</t>
    </r>
    <r>
      <rPr>
        <sz val="12"/>
        <color theme="1"/>
        <rFont val="Calibri"/>
        <family val="2"/>
        <scheme val="minor"/>
      </rPr>
      <t xml:space="preserve"> localizada abaixo, foi incluído um modelo de orçamento para ajudar na compreensão:</t>
    </r>
  </si>
  <si>
    <t>i) como apresentar seu orçamento de acordo com o tipo de intervenção ortodôntica/ortopédica</t>
  </si>
  <si>
    <t>ii) como descrever elementos/itens dentro de cada tipo de intervenção</t>
  </si>
  <si>
    <t>iii) como calcular os custos</t>
  </si>
  <si>
    <r>
      <t xml:space="preserve">1) Clique na aba </t>
    </r>
    <r>
      <rPr>
        <b/>
        <sz val="12"/>
        <color theme="1"/>
        <rFont val="Calibri"/>
        <family val="2"/>
        <scheme val="minor"/>
      </rPr>
      <t xml:space="preserve">'MODELO DE ORÇAMENTO' </t>
    </r>
    <r>
      <rPr>
        <sz val="12"/>
        <color theme="1"/>
        <rFont val="Calibri"/>
        <family val="2"/>
        <scheme val="minor"/>
      </rPr>
      <t xml:space="preserve">para ter acesso ao </t>
    </r>
    <r>
      <rPr>
        <sz val="12"/>
        <color theme="1"/>
        <rFont val="Calibri"/>
        <family val="2"/>
        <scheme val="minor"/>
      </rPr>
      <t>modelo de orçamento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editável</t>
    </r>
    <r>
      <rPr>
        <sz val="11"/>
        <color theme="1"/>
        <rFont val="Calibri"/>
        <family val="2"/>
        <scheme val="minor"/>
      </rPr>
      <t>.</t>
    </r>
  </si>
  <si>
    <r>
      <t xml:space="preserve">2) Preencha cada coluna de acordo com as </t>
    </r>
    <r>
      <rPr>
        <b/>
        <sz val="12"/>
        <rFont val="Calibri"/>
        <family val="2"/>
        <scheme val="minor"/>
      </rPr>
      <t xml:space="preserve">DESPESAS relacionadas à </t>
    </r>
    <r>
      <rPr>
        <sz val="11"/>
        <color theme="1"/>
        <rFont val="Calibri"/>
        <family val="2"/>
        <scheme val="minor"/>
      </rPr>
      <t>ortodontia</t>
    </r>
    <r>
      <rPr>
        <sz val="12"/>
        <rFont val="Calibri"/>
        <family val="2"/>
        <scheme val="minor"/>
      </rPr>
      <t xml:space="preserve"> para as quais você está solicitando recursos.</t>
    </r>
  </si>
  <si>
    <r>
      <t xml:space="preserve">Forneça uma </t>
    </r>
    <r>
      <rPr>
        <b/>
        <sz val="12"/>
        <color theme="1"/>
        <rFont val="Calibri"/>
        <family val="2"/>
        <scheme val="minor"/>
      </rPr>
      <t>breve DESCRIÇÃO</t>
    </r>
    <r>
      <rPr>
        <sz val="12"/>
        <color theme="1"/>
        <rFont val="Calibri"/>
        <family val="2"/>
        <scheme val="minor"/>
      </rPr>
      <t xml:space="preserve"> dos dispositivos/protocolos utilizados no seu centro de atendimento para os quais o financiamento está sendo solicitado.</t>
    </r>
  </si>
  <si>
    <r>
      <t xml:space="preserve">3) Após preencher a </t>
    </r>
    <r>
      <rPr>
        <b/>
        <sz val="12"/>
        <color theme="1"/>
        <rFont val="Calibri"/>
        <family val="2"/>
        <scheme val="minor"/>
      </rPr>
      <t>QUANTIDADE necessária por estágio de tratamento</t>
    </r>
    <r>
      <rPr>
        <sz val="12"/>
        <color theme="1"/>
        <rFont val="Calibri"/>
        <family val="2"/>
        <scheme val="minor"/>
      </rPr>
      <t xml:space="preserve"> e o </t>
    </r>
    <r>
      <rPr>
        <b/>
        <sz val="12"/>
        <color theme="1"/>
        <rFont val="Calibri"/>
        <family val="2"/>
        <scheme val="minor"/>
      </rPr>
      <t>CUSTO por item</t>
    </r>
    <r>
      <rPr>
        <sz val="12"/>
        <color theme="1"/>
        <rFont val="Calibri"/>
        <family val="2"/>
        <scheme val="minor"/>
      </rPr>
      <t xml:space="preserve"> (em moeda local e em dólares norte-americanos), multiplique a quantidade pelo custo unitário </t>
    </r>
  </si>
  <si>
    <r>
      <t>para completar as células em</t>
    </r>
    <r>
      <rPr>
        <b/>
        <sz val="12"/>
        <color theme="1"/>
        <rFont val="Calibri"/>
        <family val="2"/>
        <scheme val="minor"/>
      </rPr>
      <t xml:space="preserve"> TOTAL DAS DESPESAS</t>
    </r>
    <r>
      <rPr>
        <sz val="12"/>
        <color theme="1"/>
        <rFont val="Calibri"/>
        <family val="2"/>
        <scheme val="minor"/>
      </rPr>
      <t>.</t>
    </r>
  </si>
  <si>
    <r>
      <t xml:space="preserve">4) </t>
    </r>
    <r>
      <rPr>
        <b/>
        <sz val="12"/>
        <color theme="1"/>
        <rFont val="Calibri"/>
        <family val="2"/>
        <scheme val="minor"/>
      </rPr>
      <t>Adicione todos os custos na coluna Total das Despesas</t>
    </r>
    <r>
      <rPr>
        <sz val="12"/>
        <color theme="1"/>
        <rFont val="Calibri"/>
        <family val="2"/>
        <scheme val="minor"/>
      </rPr>
      <t xml:space="preserve"> (última coluna) e informe o valor em dólares norte-americanos na célula '</t>
    </r>
    <r>
      <rPr>
        <b/>
        <sz val="12"/>
        <color theme="1"/>
        <rFont val="Calibri"/>
        <family val="2"/>
        <scheme val="minor"/>
      </rPr>
      <t>ORÇAMENTO SOLICITADO</t>
    </r>
    <r>
      <rPr>
        <sz val="12"/>
        <color theme="1"/>
        <rFont val="Calibri"/>
        <family val="2"/>
        <scheme val="minor"/>
      </rPr>
      <t>,' localizada acima da tabela.</t>
    </r>
  </si>
  <si>
    <r>
      <t>5) Adicione o</t>
    </r>
    <r>
      <rPr>
        <b/>
        <sz val="12"/>
        <color theme="1"/>
        <rFont val="Calibri"/>
        <family val="2"/>
        <scheme val="minor"/>
      </rPr>
      <t xml:space="preserve"> PERÍODO DE ORÇAMENTO</t>
    </r>
    <r>
      <rPr>
        <sz val="12"/>
        <color theme="1"/>
        <rFont val="Calibri"/>
        <family val="2"/>
        <scheme val="minor"/>
      </rPr>
      <t xml:space="preserve"> (em meses), o </t>
    </r>
    <r>
      <rPr>
        <b/>
        <sz val="12"/>
        <color theme="1"/>
        <rFont val="Calibri"/>
        <family val="2"/>
        <scheme val="minor"/>
      </rPr>
      <t>NÚMERO ESTIMADO DE PACIENTES</t>
    </r>
    <r>
      <rPr>
        <sz val="12"/>
        <color theme="1"/>
        <rFont val="Calibri"/>
        <family val="2"/>
        <scheme val="minor"/>
      </rPr>
      <t xml:space="preserve"> que se beneficiarão deste subsídio durante o período orçamentário e especifique o </t>
    </r>
    <r>
      <rPr>
        <b/>
        <sz val="12"/>
        <color theme="1"/>
        <rFont val="Calibri"/>
        <family val="2"/>
        <scheme val="minor"/>
      </rPr>
      <t>NOME DA MOEDA LOCAL</t>
    </r>
    <r>
      <rPr>
        <sz val="12"/>
        <color theme="1"/>
        <rFont val="Calibri"/>
        <family val="2"/>
        <scheme val="minor"/>
      </rPr>
      <t xml:space="preserve"> nas caixas azuis localizadas acima da tabela.</t>
    </r>
  </si>
  <si>
    <t>EXEMPLO: Orçamento de Financiamento de Ortodontia da Smile Train</t>
  </si>
  <si>
    <t>Hospital Smile-Smile</t>
  </si>
  <si>
    <t>8.749 USD</t>
  </si>
  <si>
    <t>12 meses</t>
  </si>
  <si>
    <t>176.430  Reais ratanabenses (RRL)</t>
  </si>
  <si>
    <t>ORÇAMENTO</t>
  </si>
  <si>
    <t>Estágio de Tratamento</t>
  </si>
  <si>
    <t xml:space="preserve">Número de pacientes </t>
  </si>
  <si>
    <t>Breve Descrição</t>
  </si>
  <si>
    <t>Item</t>
  </si>
  <si>
    <t>Quantidade</t>
  </si>
  <si>
    <t>Custo por Item</t>
  </si>
  <si>
    <t>Total das Despesas</t>
  </si>
  <si>
    <t>Moeda Local</t>
  </si>
  <si>
    <t>dólares norte-americanos</t>
  </si>
  <si>
    <t>OIPC</t>
  </si>
  <si>
    <t>Dispositivo de Modelagem Nasoalveolar modificado com stent nasal</t>
  </si>
  <si>
    <t>material de impressão em PVS</t>
  </si>
  <si>
    <t>gesso odontológico</t>
  </si>
  <si>
    <t>fita transpore (2 por paciente)</t>
  </si>
  <si>
    <t>40</t>
  </si>
  <si>
    <t>fixodent (2 por paciente)</t>
  </si>
  <si>
    <t>300</t>
  </si>
  <si>
    <t>elásticos (5 embalagens por paciente)</t>
  </si>
  <si>
    <t>gaze (3 pacotes por paciente)</t>
  </si>
  <si>
    <t>Vaselina</t>
  </si>
  <si>
    <t>20</t>
  </si>
  <si>
    <t>Pacote de cotonetes</t>
  </si>
  <si>
    <t>Pó acrílico</t>
  </si>
  <si>
    <t>Líquido acrílico</t>
  </si>
  <si>
    <t>200</t>
  </si>
  <si>
    <t>Tegaderm</t>
  </si>
  <si>
    <t>320</t>
  </si>
  <si>
    <t>Softy</t>
  </si>
  <si>
    <t>Fio Ortodôntico SS de 0,90 mm</t>
  </si>
  <si>
    <t>Separadores</t>
  </si>
  <si>
    <t>60</t>
  </si>
  <si>
    <t>Almofadas de polimento dentário</t>
  </si>
  <si>
    <t>materiais de polimento dentário</t>
  </si>
  <si>
    <t>instrumentos de exploração dentária por mês</t>
  </si>
  <si>
    <t>miniparafusos ortodônticos de expansão paralela (para casos específicos)</t>
  </si>
  <si>
    <t>Custo médio por paciente de OIPC          108.2 USD</t>
  </si>
  <si>
    <t>TOTAL PARA 20 PACIENTES DE OIPC</t>
  </si>
  <si>
    <t>Dentição Mista (expansão)</t>
  </si>
  <si>
    <t>Expansão maxilar transversal e alinhamento dos dentes para receber enxerto ósseo alveolar (EOA)</t>
  </si>
  <si>
    <t>material de impressão (alginato)</t>
  </si>
  <si>
    <t>150</t>
  </si>
  <si>
    <t>dispositivos de expansão - materiais e fabricante (laboratório externo)</t>
  </si>
  <si>
    <t>1500</t>
  </si>
  <si>
    <t>materiais adesivos (ionômero de vidro)</t>
  </si>
  <si>
    <t>conjunto de brackets</t>
  </si>
  <si>
    <t xml:space="preserve">kit de colagem de brackets - resina fotopolimerizável </t>
  </si>
  <si>
    <t>Radiografias iniciais</t>
  </si>
  <si>
    <t>600</t>
  </si>
  <si>
    <t>radiografias finais</t>
  </si>
  <si>
    <t>Custo médio por paciente com DM-1             320 USD</t>
  </si>
  <si>
    <t>TOTAL PARA 5 DENTIÇÕES MISTAS COM SOMENTE EXPANSÃO</t>
  </si>
  <si>
    <t>Dentição Mista (expansão + protração)</t>
  </si>
  <si>
    <t>Expansão maxilar transversal, protração maxilar e alinhamento dos dentes para receber enxerto ósseo alveolar (EOA)</t>
  </si>
  <si>
    <t>máscara facial de protração maxilar</t>
  </si>
  <si>
    <t>800</t>
  </si>
  <si>
    <t>Custo médio por paciente com DM-2         370 USD</t>
  </si>
  <si>
    <t>TOTAL PARA 5 DENTIÇÕES MISTAS COM EXPANSÃO+PROTRAÇÃO</t>
  </si>
  <si>
    <t>Dentição permanente</t>
  </si>
  <si>
    <t>Tratamento completo com aparelhos fixos</t>
  </si>
  <si>
    <t>bandas ortodônticas anatômicas para dentes molares (8 por paciente)</t>
  </si>
  <si>
    <t>arcos ortodônticos (conjunto de 16 arcos de NiTi de diferentes tamanhos)</t>
  </si>
  <si>
    <t>arcos ortodônticos (conjunto de 8 arcos de aço inoxidável de diferentes tamanhos)</t>
  </si>
  <si>
    <t>elásticos para ligadura modular (kit com 2.000 peças)</t>
  </si>
  <si>
    <t>mola ortodôntica fechada</t>
  </si>
  <si>
    <t>mola ortodôntica aberta</t>
  </si>
  <si>
    <t>botões linguais para colagem</t>
  </si>
  <si>
    <t>Custo médio por paciente com DP               310 USD</t>
  </si>
  <si>
    <t xml:space="preserve">TOTAL PARA 10 DENTIÇÕES PERMANENTES  </t>
  </si>
  <si>
    <t>OUTROS</t>
  </si>
  <si>
    <t>investimento único (instrumentos, outros)</t>
  </si>
  <si>
    <t>alicate ortodôntico corte amarrilho</t>
  </si>
  <si>
    <t>tesouras para fitas</t>
  </si>
  <si>
    <t>TOTAL DOS INSTRUMENTOS</t>
  </si>
  <si>
    <t>TOTAL GERAL</t>
  </si>
  <si>
    <t>Orçamento de Financiamento de Ortodontia da Smile Train</t>
  </si>
  <si>
    <t>TOTAL</t>
  </si>
  <si>
    <r>
      <t>Modelo de Orçamento</t>
    </r>
    <r>
      <rPr>
        <sz val="11"/>
        <color theme="1"/>
        <rFont val="Calibri"/>
        <family val="2"/>
        <scheme val="minor"/>
      </rPr>
      <t xml:space="preserve"> de </t>
    </r>
    <r>
      <rPr>
        <b/>
        <sz val="18"/>
        <rFont val="Calibri"/>
        <family val="2"/>
        <scheme val="minor"/>
      </rPr>
      <t>Financiamento</t>
    </r>
    <r>
      <rPr>
        <sz val="11"/>
        <color theme="1"/>
        <rFont val="Calibri"/>
        <family val="2"/>
        <scheme val="minor"/>
      </rPr>
      <t xml:space="preserve"> de Ortodontia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</si>
</sst>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USD]"/>
    <numFmt numFmtId="165" formatCode="#,##0.00\ _€"/>
  </numFmts>
  <fonts count="1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b/>
      <sz val="9"/>
      <color rgb="FF000000"/>
      <name val="Tahoma"/>
      <family val="2"/>
    </font>
    <font>
      <sz val="14"/>
      <color theme="1"/>
      <name val="Calibri (Body)"/>
    </font>
    <font>
      <sz val="16"/>
      <color theme="1"/>
      <name val="Calibri (Body)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 (Body)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0" fontId="6" fillId="2" borderId="0" xfId="0" applyFont="1" applyFill="1"/>
    <xf numFmtId="0" fontId="4" fillId="3" borderId="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5" fillId="2" borderId="0" xfId="0" applyFont="1" applyFill="1"/>
    <xf numFmtId="0" fontId="3" fillId="4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center" wrapText="1"/>
    </xf>
    <xf numFmtId="164" fontId="0" fillId="4" borderId="14" xfId="0" applyNumberFormat="1" applyFill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 vertical="center" wrapText="1"/>
    </xf>
    <xf numFmtId="164" fontId="15" fillId="5" borderId="10" xfId="0" applyNumberFormat="1" applyFont="1" applyFill="1" applyBorder="1" applyAlignment="1">
      <alignment horizontal="center" vertical="center" wrapText="1"/>
    </xf>
    <xf numFmtId="164" fontId="15" fillId="5" borderId="21" xfId="0" applyNumberFormat="1" applyFont="1" applyFill="1" applyBorder="1" applyAlignment="1">
      <alignment horizontal="center" vertical="center" wrapText="1"/>
    </xf>
    <xf numFmtId="164" fontId="15" fillId="5" borderId="25" xfId="0" applyNumberFormat="1" applyFont="1" applyFill="1" applyBorder="1" applyAlignment="1">
      <alignment horizontal="center" vertical="center" wrapText="1"/>
    </xf>
    <xf numFmtId="165" fontId="0" fillId="0" borderId="23" xfId="0" applyNumberForma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5" fillId="5" borderId="0" xfId="0" applyNumberFormat="1" applyFont="1" applyFill="1" applyAlignment="1">
      <alignment horizontal="center" vertical="center" wrapText="1"/>
    </xf>
    <xf numFmtId="165" fontId="15" fillId="5" borderId="26" xfId="0" applyNumberFormat="1" applyFont="1" applyFill="1" applyBorder="1" applyAlignment="1">
      <alignment horizontal="center" vertical="center" wrapText="1"/>
    </xf>
    <xf numFmtId="165" fontId="0" fillId="4" borderId="15" xfId="0" applyNumberFormat="1" applyFill="1" applyBorder="1" applyAlignment="1">
      <alignment horizontal="center" vertical="center" wrapText="1"/>
    </xf>
    <xf numFmtId="0" fontId="0" fillId="0" borderId="21" xfId="0" applyBorder="1"/>
    <xf numFmtId="0" fontId="0" fillId="0" borderId="26" xfId="0" applyBorder="1" applyAlignment="1">
      <alignment horizontal="center" vertical="center" wrapText="1"/>
    </xf>
    <xf numFmtId="0" fontId="0" fillId="0" borderId="25" xfId="0" applyBorder="1"/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1" fillId="2" borderId="0" xfId="0" applyFont="1" applyFill="1"/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3"/>
      <color rgb="FFFFA3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199361</xdr:colOff>
      <xdr:row>0</xdr:row>
      <xdr:rowOff>51683</xdr:rowOff>
    </xdr:from>
    <xdr:to>
      <xdr:col>6</xdr:col>
      <xdr:colOff>44893</xdr:colOff>
      <xdr:row>4</xdr:row>
      <xdr:rowOff>89281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9A8DC554-7BD2-4A13-982D-7AF470986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0361" y="51683"/>
          <a:ext cx="1369532" cy="774198"/>
        </a:xfrm>
        <a:prstGeom prst="rect">
          <a:avLst/>
        </a:prstGeom>
      </xdr:spPr>
    </xdr:pic>
    <xdr:clientData/>
  </xdr:twoCellAnchor>
  <xdr:twoCellAnchor editAs="oneCell">
    <xdr:from>
      <xdr:col>1</xdr:col>
      <xdr:colOff>273050</xdr:colOff>
      <xdr:row>2</xdr:row>
      <xdr:rowOff>133350</xdr:rowOff>
    </xdr:from>
    <xdr:to>
      <xdr:col>2</xdr:col>
      <xdr:colOff>334010</xdr:colOff>
      <xdr:row>6</xdr:row>
      <xdr:rowOff>105410</xdr:rowOff>
    </xdr:to>
    <xdr:pic>
      <xdr:nvPicPr>
        <xdr:cNvPr id="6" name="Picture 6" descr="Icon&#10;&#10;Description automatically generated">
          <a:extLst>
            <a:ext uri="{FF2B5EF4-FFF2-40B4-BE49-F238E27FC236}">
              <a16:creationId xmlns:a16="http://schemas.microsoft.com/office/drawing/2014/main" id="{283E124F-3011-07FE-F346-814411505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050" y="501650"/>
          <a:ext cx="822960" cy="822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220133</xdr:colOff>
      <xdr:row>8</xdr:row>
      <xdr:rowOff>47625</xdr:rowOff>
    </xdr:from>
    <xdr:ext cx="1938867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EEDE5B-6C61-E049-ADD0-0EE7BD74A342}"/>
            </a:ext>
          </a:extLst>
        </xdr:cNvPr>
        <xdr:cNvSpPr txBox="1"/>
      </xdr:nvSpPr>
      <xdr:spPr>
        <a:xfrm>
          <a:off x="463550" y="1666875"/>
          <a:ext cx="193886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/>
            <a:t>ORÇAMENTO SOLICITADO</a:t>
          </a:r>
        </a:p>
      </xdr:txBody>
    </xdr:sp>
    <xdr:clientData/>
  </xdr:oneCellAnchor>
  <xdr:oneCellAnchor>
    <xdr:from>
      <xdr:col>1</xdr:col>
      <xdr:colOff>104775</xdr:colOff>
      <xdr:row>10</xdr:row>
      <xdr:rowOff>47625</xdr:rowOff>
    </xdr:from>
    <xdr:ext cx="2170641" cy="46807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8D71FA4-39A2-0545-98A2-8E65885AB862}"/>
            </a:ext>
          </a:extLst>
        </xdr:cNvPr>
        <xdr:cNvSpPr txBox="1"/>
      </xdr:nvSpPr>
      <xdr:spPr>
        <a:xfrm>
          <a:off x="348192" y="2238375"/>
          <a:ext cx="2170641" cy="46807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/>
          <a:r>
            <a:rPr lang="pt-br" sz="1200" b="1"/>
            <a:t>PERÍODO COBERTO</a:t>
          </a:r>
          <a:r>
            <a:rPr lang="pt-br" sz="1200" b="1" baseline="0"/>
            <a:t> PELO ORÇAMENTO</a:t>
          </a:r>
          <a:endParaRPr lang="fr-FR" sz="1200" b="1"/>
        </a:p>
      </xdr:txBody>
    </xdr:sp>
    <xdr:clientData/>
  </xdr:oneCellAnchor>
  <xdr:oneCellAnchor>
    <xdr:from>
      <xdr:col>4</xdr:col>
      <xdr:colOff>152027</xdr:colOff>
      <xdr:row>8</xdr:row>
      <xdr:rowOff>61447</xdr:rowOff>
    </xdr:from>
    <xdr:ext cx="2726640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1B5CA8B-5987-5B4A-8AB8-53039CDCF017}"/>
            </a:ext>
          </a:extLst>
        </xdr:cNvPr>
        <xdr:cNvSpPr txBox="1"/>
      </xdr:nvSpPr>
      <xdr:spPr>
        <a:xfrm>
          <a:off x="6946527" y="1680697"/>
          <a:ext cx="2726640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 baseline="0"/>
            <a:t>NÚMERO DE PACIENTES BENEFICIADOS</a:t>
          </a:r>
          <a:endParaRPr lang="fr-FR" sz="1200" b="1"/>
        </a:p>
      </xdr:txBody>
    </xdr:sp>
    <xdr:clientData/>
  </xdr:oneCellAnchor>
  <xdr:oneCellAnchor>
    <xdr:from>
      <xdr:col>4</xdr:col>
      <xdr:colOff>1030194</xdr:colOff>
      <xdr:row>10</xdr:row>
      <xdr:rowOff>68729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854F75B-CA91-9E40-B90B-08BF6D9A4ED4}"/>
            </a:ext>
          </a:extLst>
        </xdr:cNvPr>
        <xdr:cNvSpPr txBox="1"/>
      </xdr:nvSpPr>
      <xdr:spPr>
        <a:xfrm>
          <a:off x="8853394" y="2316629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pt-br" sz="1200" b="1"/>
            <a:t>MOEDA LOCAL</a:t>
          </a:r>
        </a:p>
      </xdr:txBody>
    </xdr:sp>
    <xdr:clientData/>
  </xdr:oneCellAnchor>
  <xdr:oneCellAnchor>
    <xdr:from>
      <xdr:col>2</xdr:col>
      <xdr:colOff>296334</xdr:colOff>
      <xdr:row>4</xdr:row>
      <xdr:rowOff>72464</xdr:rowOff>
    </xdr:from>
    <xdr:ext cx="1524000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790446B-B38F-4148-A590-7E55AD0CA963}"/>
            </a:ext>
          </a:extLst>
        </xdr:cNvPr>
        <xdr:cNvSpPr txBox="1"/>
      </xdr:nvSpPr>
      <xdr:spPr>
        <a:xfrm>
          <a:off x="2973917" y="876797"/>
          <a:ext cx="1524000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 baseline="0"/>
            <a:t>NOME</a:t>
          </a:r>
          <a:r>
            <a:t> DO </a:t>
          </a:r>
          <a:r>
            <a:rPr lang="pt-br" sz="1200" b="1"/>
            <a:t>PARCEIRO</a:t>
          </a:r>
          <a:endParaRPr lang="fr-FR" sz="12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296334</xdr:colOff>
      <xdr:row>8</xdr:row>
      <xdr:rowOff>47625</xdr:rowOff>
    </xdr:from>
    <xdr:ext cx="1810530" cy="46807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9750A81-D7BE-4B4D-92A6-63399C9DDC0A}"/>
            </a:ext>
          </a:extLst>
        </xdr:cNvPr>
        <xdr:cNvSpPr txBox="1"/>
      </xdr:nvSpPr>
      <xdr:spPr>
        <a:xfrm>
          <a:off x="539751" y="1666875"/>
          <a:ext cx="1810530" cy="46807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/>
            <a:t>ORÇAMENTO SOLICITADO</a:t>
          </a:r>
        </a:p>
      </xdr:txBody>
    </xdr:sp>
    <xdr:clientData/>
  </xdr:oneCellAnchor>
  <xdr:oneCellAnchor>
    <xdr:from>
      <xdr:col>1</xdr:col>
      <xdr:colOff>222250</xdr:colOff>
      <xdr:row>10</xdr:row>
      <xdr:rowOff>47625</xdr:rowOff>
    </xdr:from>
    <xdr:ext cx="1979083" cy="46807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CB76C11-7EA9-7A49-8CD8-67FDF438C633}"/>
            </a:ext>
          </a:extLst>
        </xdr:cNvPr>
        <xdr:cNvSpPr txBox="1"/>
      </xdr:nvSpPr>
      <xdr:spPr>
        <a:xfrm>
          <a:off x="465667" y="2238375"/>
          <a:ext cx="1979083" cy="46807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/>
          <a:r>
            <a:rPr lang="pt-br" sz="1200" b="1"/>
            <a:t>PERÍODO COBERTO</a:t>
          </a:r>
          <a:r>
            <a:rPr lang="pt-br" sz="1200" b="1" baseline="0"/>
            <a:t> PELO ORÇAMENTO</a:t>
          </a:r>
          <a:endParaRPr lang="fr-FR" sz="1200" b="1"/>
        </a:p>
      </xdr:txBody>
    </xdr:sp>
    <xdr:clientData/>
  </xdr:oneCellAnchor>
  <xdr:oneCellAnchor>
    <xdr:from>
      <xdr:col>4</xdr:col>
      <xdr:colOff>116417</xdr:colOff>
      <xdr:row>8</xdr:row>
      <xdr:rowOff>61446</xdr:rowOff>
    </xdr:from>
    <xdr:ext cx="2794000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367D7AA-8217-C246-BFBD-593439035A4F}"/>
            </a:ext>
          </a:extLst>
        </xdr:cNvPr>
        <xdr:cNvSpPr txBox="1"/>
      </xdr:nvSpPr>
      <xdr:spPr>
        <a:xfrm>
          <a:off x="6910917" y="1680696"/>
          <a:ext cx="2794000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 baseline="0"/>
            <a:t>NÚMERO DE PACIENTES BENEFICIADOS</a:t>
          </a:r>
          <a:endParaRPr lang="fr-FR" sz="1200" b="1"/>
        </a:p>
      </xdr:txBody>
    </xdr:sp>
    <xdr:clientData/>
  </xdr:oneCellAnchor>
  <xdr:oneCellAnchor>
    <xdr:from>
      <xdr:col>4</xdr:col>
      <xdr:colOff>1030194</xdr:colOff>
      <xdr:row>10</xdr:row>
      <xdr:rowOff>68729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FBB93B5-ED63-894F-AC12-E1730BF94AFE}"/>
            </a:ext>
          </a:extLst>
        </xdr:cNvPr>
        <xdr:cNvSpPr txBox="1"/>
      </xdr:nvSpPr>
      <xdr:spPr>
        <a:xfrm>
          <a:off x="8472394" y="2316629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pt-br" sz="1200" b="1"/>
            <a:t>MOEDA LOCAL</a:t>
          </a:r>
        </a:p>
      </xdr:txBody>
    </xdr:sp>
    <xdr:clientData/>
  </xdr:oneCellAnchor>
  <xdr:oneCellAnchor>
    <xdr:from>
      <xdr:col>2</xdr:col>
      <xdr:colOff>359833</xdr:colOff>
      <xdr:row>4</xdr:row>
      <xdr:rowOff>72464</xdr:rowOff>
    </xdr:from>
    <xdr:ext cx="1502833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1533368-072B-2344-8CD9-B8ACD68330C1}"/>
            </a:ext>
          </a:extLst>
        </xdr:cNvPr>
        <xdr:cNvSpPr txBox="1"/>
      </xdr:nvSpPr>
      <xdr:spPr>
        <a:xfrm>
          <a:off x="3037416" y="876797"/>
          <a:ext cx="1502833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 baseline="0"/>
            <a:t>NOME</a:t>
          </a:r>
          <a:r>
            <a:t> DO </a:t>
          </a:r>
          <a:r>
            <a:rPr lang="pt-br" sz="1200" b="1"/>
            <a:t>PARCEIRO</a:t>
          </a:r>
          <a:endParaRPr lang="fr-FR" sz="12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F15F0-0BBE-479E-824A-47D25D2B79CB}">
  <dimension ref="A1:S26"/>
  <sheetViews>
    <sheetView tabSelected="1" workbookViewId="0">
      <selection activeCell="D6" sqref="D6"/>
    </sheetView>
  </sheetViews>
  <sheetFormatPr defaultColWidth="10.81640625" defaultRowHeight="14.5"/>
  <sheetData>
    <row r="1" spans="1:19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23.5">
      <c r="A6" s="5"/>
      <c r="B6" s="5"/>
      <c r="C6" s="5"/>
      <c r="D6" s="7" t="s">
        <v>93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5.5">
      <c r="A7" s="5"/>
      <c r="B7" s="6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"/>
    </row>
    <row r="8" spans="1:19" ht="15.5">
      <c r="A8" s="5"/>
      <c r="B8" s="59" t="s">
        <v>0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"/>
    </row>
    <row r="9" spans="1:19" ht="15.5">
      <c r="A9" s="5"/>
      <c r="B9" s="59"/>
      <c r="C9" s="59" t="s">
        <v>1</v>
      </c>
      <c r="D9" s="59"/>
      <c r="E9" s="5"/>
      <c r="F9" s="5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"/>
    </row>
    <row r="10" spans="1:19" ht="15.5">
      <c r="A10" s="5"/>
      <c r="B10" s="59"/>
      <c r="C10" s="59" t="s">
        <v>2</v>
      </c>
      <c r="D10" s="59"/>
      <c r="E10" s="5"/>
      <c r="F10" s="5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"/>
    </row>
    <row r="11" spans="1:19" ht="15.5">
      <c r="A11" s="5"/>
      <c r="B11" s="59"/>
      <c r="C11" s="59" t="s">
        <v>3</v>
      </c>
      <c r="D11" s="59"/>
      <c r="E11" s="5"/>
      <c r="F11" s="5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"/>
    </row>
    <row r="12" spans="1:19" ht="15.5">
      <c r="A12" s="5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"/>
    </row>
    <row r="13" spans="1:19" ht="15.5">
      <c r="A13" s="5"/>
      <c r="B13" s="59" t="s">
        <v>4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"/>
    </row>
    <row r="14" spans="1:19" ht="15.5">
      <c r="A14" s="5"/>
      <c r="B14" s="26" t="s">
        <v>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"/>
    </row>
    <row r="15" spans="1:19" ht="15.5">
      <c r="A15" s="5"/>
      <c r="B15" s="59" t="s">
        <v>6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"/>
    </row>
    <row r="16" spans="1:19" ht="15.5">
      <c r="A16" s="5"/>
      <c r="B16" s="59" t="s">
        <v>7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"/>
    </row>
    <row r="17" spans="1:19" ht="15.5">
      <c r="A17" s="5"/>
      <c r="B17" s="59" t="s">
        <v>8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"/>
    </row>
    <row r="18" spans="1:19" ht="15.5">
      <c r="A18" s="5"/>
      <c r="B18" s="59" t="s">
        <v>9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"/>
    </row>
    <row r="19" spans="1:19" ht="15.5">
      <c r="A19" s="5"/>
      <c r="B19" s="59" t="s">
        <v>10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"/>
    </row>
    <row r="20" spans="1:19" ht="15.5">
      <c r="A20" s="5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"/>
    </row>
    <row r="21" spans="1:19" ht="15.5">
      <c r="A21" s="5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"/>
    </row>
    <row r="22" spans="1:19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BD4F1-6389-754A-BA8F-95F792C78322}">
  <dimension ref="B2:K144"/>
  <sheetViews>
    <sheetView zoomScale="60" zoomScaleNormal="60" workbookViewId="0">
      <selection activeCell="B2" sqref="B2:H3"/>
    </sheetView>
  </sheetViews>
  <sheetFormatPr defaultColWidth="8.81640625" defaultRowHeight="15.5"/>
  <cols>
    <col min="1" max="1" width="3.453125" customWidth="1"/>
    <col min="2" max="2" width="34.81640625" style="2" customWidth="1"/>
    <col min="3" max="3" width="31.453125" style="11" customWidth="1"/>
    <col min="4" max="4" width="27.453125" style="11" customWidth="1"/>
    <col min="5" max="5" width="21.453125" style="1" customWidth="1"/>
    <col min="6" max="8" width="21.453125" style="11" customWidth="1"/>
    <col min="9" max="9" width="18.453125" style="11" customWidth="1"/>
    <col min="10" max="10" width="14.7265625" customWidth="1"/>
    <col min="11" max="11" width="13.453125" customWidth="1"/>
  </cols>
  <sheetData>
    <row r="2" spans="2:10" ht="16" customHeight="1">
      <c r="B2" s="67" t="s">
        <v>11</v>
      </c>
      <c r="C2" s="67"/>
      <c r="D2" s="67"/>
      <c r="E2" s="67"/>
      <c r="F2" s="67"/>
      <c r="G2" s="67"/>
      <c r="H2" s="67"/>
      <c r="J2" s="11"/>
    </row>
    <row r="3" spans="2:10" ht="16" customHeight="1">
      <c r="B3" s="67"/>
      <c r="C3" s="67"/>
      <c r="D3" s="67"/>
      <c r="E3" s="67"/>
      <c r="F3" s="67"/>
      <c r="G3" s="67"/>
      <c r="H3" s="67"/>
      <c r="J3" s="11"/>
    </row>
    <row r="4" spans="2:10" ht="16" thickBot="1">
      <c r="C4"/>
      <c r="D4" s="13"/>
      <c r="F4" s="1"/>
      <c r="J4" s="11"/>
    </row>
    <row r="5" spans="2:10" ht="16" customHeight="1">
      <c r="C5"/>
      <c r="D5" s="68" t="s">
        <v>12</v>
      </c>
      <c r="E5" s="69"/>
      <c r="F5" s="15"/>
      <c r="G5" s="15"/>
      <c r="J5" s="11"/>
    </row>
    <row r="6" spans="2:10" ht="17.149999999999999" customHeight="1" thickBot="1">
      <c r="C6"/>
      <c r="D6" s="70"/>
      <c r="E6" s="71"/>
      <c r="F6" s="15"/>
      <c r="G6" s="15"/>
      <c r="J6" s="11"/>
    </row>
    <row r="7" spans="2:10">
      <c r="C7"/>
      <c r="D7" s="12"/>
      <c r="F7" s="1"/>
      <c r="J7" s="11"/>
    </row>
    <row r="8" spans="2:10" ht="16" thickBot="1">
      <c r="C8"/>
      <c r="F8" s="1"/>
      <c r="J8" s="11"/>
    </row>
    <row r="9" spans="2:10" ht="29.25" customHeight="1" thickBot="1">
      <c r="C9" s="60" t="s">
        <v>13</v>
      </c>
      <c r="F9" s="21"/>
      <c r="G9" s="10">
        <v>40</v>
      </c>
      <c r="I9"/>
    </row>
    <row r="10" spans="2:10" ht="16" thickBot="1">
      <c r="C10"/>
      <c r="F10" s="1"/>
      <c r="J10" s="11"/>
    </row>
    <row r="11" spans="2:10" ht="37.5" customHeight="1" thickBot="1">
      <c r="C11" s="61" t="s">
        <v>14</v>
      </c>
      <c r="F11" s="62"/>
      <c r="G11" s="61" t="s">
        <v>15</v>
      </c>
      <c r="H11"/>
      <c r="I11"/>
    </row>
    <row r="12" spans="2:10">
      <c r="C12"/>
      <c r="F12" s="1"/>
      <c r="J12" s="11"/>
    </row>
    <row r="13" spans="2:10" ht="16" thickBot="1">
      <c r="C13"/>
      <c r="F13" s="1"/>
      <c r="J13" s="11"/>
    </row>
    <row r="14" spans="2:10" ht="22" customHeight="1" thickBot="1">
      <c r="B14" s="8" t="s">
        <v>16</v>
      </c>
      <c r="C14"/>
      <c r="D14" s="13"/>
      <c r="F14" s="1"/>
      <c r="J14" s="11"/>
    </row>
    <row r="15" spans="2:10" ht="38.15" customHeight="1" thickBot="1">
      <c r="B15" s="72" t="s">
        <v>17</v>
      </c>
      <c r="C15" s="27" t="s">
        <v>18</v>
      </c>
      <c r="D15" s="63" t="s">
        <v>19</v>
      </c>
      <c r="E15" s="65" t="s">
        <v>20</v>
      </c>
      <c r="F15" s="63" t="s">
        <v>21</v>
      </c>
      <c r="G15" s="75" t="s">
        <v>22</v>
      </c>
      <c r="H15" s="76"/>
      <c r="I15" s="63" t="s">
        <v>23</v>
      </c>
      <c r="J15" s="64"/>
    </row>
    <row r="16" spans="2:10" ht="16" customHeight="1" thickBot="1">
      <c r="B16" s="73"/>
      <c r="C16" s="28"/>
      <c r="D16" s="74"/>
      <c r="E16" s="66"/>
      <c r="F16" s="74"/>
      <c r="G16" s="22" t="s">
        <v>24</v>
      </c>
      <c r="H16" s="23" t="s">
        <v>25</v>
      </c>
      <c r="I16" s="35" t="s">
        <v>24</v>
      </c>
      <c r="J16" s="36" t="s">
        <v>25</v>
      </c>
    </row>
    <row r="17" spans="2:11" ht="43.5">
      <c r="B17" s="18" t="s">
        <v>26</v>
      </c>
      <c r="C17" s="29">
        <v>20</v>
      </c>
      <c r="D17" s="12" t="s">
        <v>27</v>
      </c>
      <c r="E17" s="3" t="s">
        <v>28</v>
      </c>
      <c r="F17" s="12">
        <v>3</v>
      </c>
      <c r="G17" s="12">
        <v>2000</v>
      </c>
      <c r="H17" s="12">
        <v>100</v>
      </c>
      <c r="I17" s="49">
        <f>G17*F17</f>
        <v>6000</v>
      </c>
      <c r="J17" s="43">
        <f>H17*F17</f>
        <v>300</v>
      </c>
      <c r="K17" s="11"/>
    </row>
    <row r="18" spans="2:11">
      <c r="B18" s="19"/>
      <c r="C18" s="14"/>
      <c r="E18" s="1" t="s">
        <v>29</v>
      </c>
      <c r="F18" s="11">
        <v>5</v>
      </c>
      <c r="G18" s="11">
        <v>200</v>
      </c>
      <c r="H18" s="11">
        <v>10</v>
      </c>
      <c r="I18" s="50">
        <f>G18*F18</f>
        <v>1000</v>
      </c>
      <c r="J18" s="44">
        <f>H18*F18</f>
        <v>50</v>
      </c>
      <c r="K18" s="11"/>
    </row>
    <row r="19" spans="2:11" ht="29">
      <c r="B19" s="19"/>
      <c r="C19" s="14"/>
      <c r="E19" s="11" t="s">
        <v>30</v>
      </c>
      <c r="F19" s="11">
        <v>40</v>
      </c>
      <c r="G19" s="1" t="s">
        <v>31</v>
      </c>
      <c r="H19" s="11">
        <v>2</v>
      </c>
      <c r="I19" s="50">
        <f>G19*F19</f>
        <v>1600</v>
      </c>
      <c r="J19" s="45">
        <f>H19*F19</f>
        <v>80</v>
      </c>
      <c r="K19" s="11"/>
    </row>
    <row r="20" spans="2:11" ht="16.5" customHeight="1">
      <c r="B20" s="19"/>
      <c r="C20" s="14"/>
      <c r="E20" s="11" t="s">
        <v>32</v>
      </c>
      <c r="F20" s="11">
        <v>40</v>
      </c>
      <c r="G20" s="1" t="s">
        <v>33</v>
      </c>
      <c r="H20" s="11">
        <v>15</v>
      </c>
      <c r="I20" s="50">
        <f>G20*F20</f>
        <v>12000</v>
      </c>
      <c r="J20" s="44">
        <f t="shared" ref="J20:J31" si="0">H20*F20</f>
        <v>600</v>
      </c>
      <c r="K20" s="11"/>
    </row>
    <row r="21" spans="2:11" ht="29">
      <c r="B21" s="19"/>
      <c r="C21" s="14"/>
      <c r="E21" s="11" t="s">
        <v>34</v>
      </c>
      <c r="F21" s="11">
        <v>100</v>
      </c>
      <c r="G21" s="1" t="s">
        <v>31</v>
      </c>
      <c r="H21" s="11">
        <v>2</v>
      </c>
      <c r="I21" s="50">
        <f>G21*F21</f>
        <v>4000</v>
      </c>
      <c r="J21" s="44">
        <f t="shared" si="0"/>
        <v>200</v>
      </c>
      <c r="K21" s="11"/>
    </row>
    <row r="22" spans="2:11" ht="29">
      <c r="B22" s="19"/>
      <c r="C22" s="14"/>
      <c r="E22" s="11" t="s">
        <v>35</v>
      </c>
      <c r="F22" s="11">
        <v>60</v>
      </c>
      <c r="G22" s="1" t="s">
        <v>31</v>
      </c>
      <c r="H22" s="11">
        <v>2</v>
      </c>
      <c r="I22" s="50">
        <f t="shared" ref="I22:I31" si="1">G22*F22</f>
        <v>2400</v>
      </c>
      <c r="J22" s="44">
        <f t="shared" si="0"/>
        <v>120</v>
      </c>
      <c r="K22" s="11"/>
    </row>
    <row r="23" spans="2:11">
      <c r="B23" s="19"/>
      <c r="C23" s="14"/>
      <c r="E23" s="11" t="s">
        <v>36</v>
      </c>
      <c r="F23" s="11">
        <v>1</v>
      </c>
      <c r="G23" s="1" t="s">
        <v>37</v>
      </c>
      <c r="H23" s="11">
        <v>1</v>
      </c>
      <c r="I23" s="50">
        <f t="shared" si="1"/>
        <v>20</v>
      </c>
      <c r="J23" s="44">
        <f t="shared" si="0"/>
        <v>1</v>
      </c>
      <c r="K23" s="11"/>
    </row>
    <row r="24" spans="2:11">
      <c r="B24" s="19"/>
      <c r="C24" s="14"/>
      <c r="E24" s="11" t="s">
        <v>38</v>
      </c>
      <c r="F24" s="11">
        <v>2</v>
      </c>
      <c r="G24" s="1" t="s">
        <v>31</v>
      </c>
      <c r="H24" s="11">
        <v>2</v>
      </c>
      <c r="I24" s="50">
        <f t="shared" si="1"/>
        <v>80</v>
      </c>
      <c r="J24" s="44">
        <f t="shared" si="0"/>
        <v>4</v>
      </c>
      <c r="K24" s="11"/>
    </row>
    <row r="25" spans="2:11">
      <c r="B25" s="19"/>
      <c r="C25" s="14"/>
      <c r="E25" s="11" t="s">
        <v>39</v>
      </c>
      <c r="F25" s="11">
        <v>10</v>
      </c>
      <c r="G25" s="1" t="s">
        <v>33</v>
      </c>
      <c r="H25" s="11">
        <v>15</v>
      </c>
      <c r="I25" s="50">
        <f t="shared" si="1"/>
        <v>3000</v>
      </c>
      <c r="J25" s="44">
        <f t="shared" si="0"/>
        <v>150</v>
      </c>
      <c r="K25" s="11"/>
    </row>
    <row r="26" spans="2:11">
      <c r="B26" s="19"/>
      <c r="C26" s="14"/>
      <c r="E26" s="11" t="s">
        <v>40</v>
      </c>
      <c r="F26" s="11">
        <v>15</v>
      </c>
      <c r="G26" s="1" t="s">
        <v>41</v>
      </c>
      <c r="H26" s="11">
        <v>10</v>
      </c>
      <c r="I26" s="50">
        <f t="shared" si="1"/>
        <v>3000</v>
      </c>
      <c r="J26" s="44">
        <f t="shared" si="0"/>
        <v>150</v>
      </c>
      <c r="K26" s="11"/>
    </row>
    <row r="27" spans="2:11">
      <c r="B27" s="19"/>
      <c r="C27" s="14"/>
      <c r="E27" s="11" t="s">
        <v>42</v>
      </c>
      <c r="F27" s="11">
        <v>20</v>
      </c>
      <c r="G27" s="1" t="s">
        <v>43</v>
      </c>
      <c r="H27" s="11">
        <v>16</v>
      </c>
      <c r="I27" s="50">
        <f t="shared" si="1"/>
        <v>6400</v>
      </c>
      <c r="J27" s="44">
        <f t="shared" si="0"/>
        <v>320</v>
      </c>
      <c r="K27" s="11"/>
    </row>
    <row r="28" spans="2:11">
      <c r="B28" s="19"/>
      <c r="C28" s="14"/>
      <c r="E28" s="11" t="s">
        <v>44</v>
      </c>
      <c r="F28" s="11">
        <v>2</v>
      </c>
      <c r="G28" s="1" t="s">
        <v>33</v>
      </c>
      <c r="H28" s="11">
        <v>15</v>
      </c>
      <c r="I28" s="50">
        <f t="shared" si="1"/>
        <v>600</v>
      </c>
      <c r="J28" s="44">
        <f t="shared" si="0"/>
        <v>30</v>
      </c>
      <c r="K28" s="11"/>
    </row>
    <row r="29" spans="2:11" ht="29">
      <c r="B29" s="19"/>
      <c r="C29" s="14"/>
      <c r="E29" s="11" t="s">
        <v>45</v>
      </c>
      <c r="F29" s="11">
        <v>50</v>
      </c>
      <c r="G29" s="1" t="s">
        <v>37</v>
      </c>
      <c r="H29" s="11">
        <v>1</v>
      </c>
      <c r="I29" s="50">
        <f t="shared" si="1"/>
        <v>1000</v>
      </c>
      <c r="J29" s="44">
        <f t="shared" si="0"/>
        <v>50</v>
      </c>
      <c r="K29" s="11"/>
    </row>
    <row r="30" spans="2:11">
      <c r="B30" s="19"/>
      <c r="C30" s="14"/>
      <c r="E30" s="11" t="s">
        <v>46</v>
      </c>
      <c r="F30" s="11">
        <v>2</v>
      </c>
      <c r="G30" s="1" t="s">
        <v>47</v>
      </c>
      <c r="H30" s="11">
        <v>3</v>
      </c>
      <c r="I30" s="50">
        <f t="shared" si="1"/>
        <v>120</v>
      </c>
      <c r="J30" s="44">
        <f t="shared" si="0"/>
        <v>6</v>
      </c>
      <c r="K30" s="11"/>
    </row>
    <row r="31" spans="2:11" ht="29">
      <c r="B31" s="19"/>
      <c r="C31" s="14"/>
      <c r="E31" s="11" t="s">
        <v>48</v>
      </c>
      <c r="F31" s="11">
        <v>3</v>
      </c>
      <c r="G31" s="1" t="s">
        <v>47</v>
      </c>
      <c r="H31" s="11">
        <v>3</v>
      </c>
      <c r="I31" s="50">
        <f t="shared" si="1"/>
        <v>180</v>
      </c>
      <c r="J31" s="44">
        <f t="shared" si="0"/>
        <v>9</v>
      </c>
      <c r="K31" s="11"/>
    </row>
    <row r="32" spans="2:11" ht="29">
      <c r="B32" s="19"/>
      <c r="C32" s="14"/>
      <c r="E32" s="11" t="s">
        <v>49</v>
      </c>
      <c r="F32" s="11">
        <v>3</v>
      </c>
      <c r="G32" s="1" t="s">
        <v>47</v>
      </c>
      <c r="H32" s="11">
        <v>3</v>
      </c>
      <c r="I32" s="50">
        <f>G32*F32</f>
        <v>180</v>
      </c>
      <c r="J32" s="44">
        <f>H32*F32</f>
        <v>9</v>
      </c>
      <c r="K32" s="11"/>
    </row>
    <row r="33" spans="2:11" ht="43.5">
      <c r="B33" s="37"/>
      <c r="E33" s="11" t="s">
        <v>50</v>
      </c>
      <c r="F33" s="11">
        <v>6</v>
      </c>
      <c r="G33" s="11">
        <v>200</v>
      </c>
      <c r="H33" s="11">
        <v>10</v>
      </c>
      <c r="I33" s="50">
        <f>G33*F33</f>
        <v>1200</v>
      </c>
      <c r="J33" s="44">
        <f>H33*F33</f>
        <v>60</v>
      </c>
    </row>
    <row r="34" spans="2:11" ht="58">
      <c r="B34" s="37"/>
      <c r="E34" s="11" t="s">
        <v>51</v>
      </c>
      <c r="F34" s="11">
        <v>5</v>
      </c>
      <c r="G34" s="11">
        <v>100</v>
      </c>
      <c r="H34" s="11">
        <v>5</v>
      </c>
      <c r="I34" s="50">
        <f>G34*F34</f>
        <v>500</v>
      </c>
      <c r="J34" s="44">
        <f>H34*F34</f>
        <v>25</v>
      </c>
    </row>
    <row r="35" spans="2:11" ht="45" customHeight="1">
      <c r="B35" s="31" t="s">
        <v>52</v>
      </c>
      <c r="C35" s="32"/>
      <c r="D35" s="33"/>
      <c r="E35" s="33"/>
      <c r="F35" s="33"/>
      <c r="G35" s="34"/>
      <c r="H35" s="30" t="s">
        <v>53</v>
      </c>
      <c r="I35" s="51">
        <f>SUM(I17:I34)</f>
        <v>43280</v>
      </c>
      <c r="J35" s="46">
        <f>SUM(J17:J34)</f>
        <v>2164</v>
      </c>
      <c r="K35" s="11"/>
    </row>
    <row r="36" spans="2:11" ht="51.75" customHeight="1">
      <c r="B36" s="19" t="s">
        <v>54</v>
      </c>
      <c r="C36" s="14">
        <v>5</v>
      </c>
      <c r="D36" s="11" t="s">
        <v>55</v>
      </c>
      <c r="E36" s="11" t="s">
        <v>56</v>
      </c>
      <c r="F36" s="11">
        <v>3</v>
      </c>
      <c r="G36" s="1" t="s">
        <v>57</v>
      </c>
      <c r="H36" s="11">
        <v>10</v>
      </c>
      <c r="I36" s="50">
        <f>G36*F36</f>
        <v>450</v>
      </c>
      <c r="J36" s="44">
        <f>H36*F36</f>
        <v>30</v>
      </c>
      <c r="K36" s="11"/>
    </row>
    <row r="37" spans="2:11">
      <c r="B37" s="19"/>
      <c r="C37" s="14"/>
      <c r="E37" s="11" t="s">
        <v>29</v>
      </c>
      <c r="F37" s="11">
        <v>2</v>
      </c>
      <c r="G37" s="1" t="s">
        <v>41</v>
      </c>
      <c r="H37" s="11">
        <v>10</v>
      </c>
      <c r="I37" s="50">
        <f t="shared" ref="I37:I42" si="2">G37*F37</f>
        <v>400</v>
      </c>
      <c r="J37" s="44">
        <f t="shared" ref="J37:J42" si="3">H37*F37</f>
        <v>20</v>
      </c>
      <c r="K37" s="11"/>
    </row>
    <row r="38" spans="2:11" ht="51.75" customHeight="1">
      <c r="B38" s="19"/>
      <c r="C38" s="14"/>
      <c r="E38" s="11" t="s">
        <v>58</v>
      </c>
      <c r="F38" s="11">
        <v>5</v>
      </c>
      <c r="G38" s="1" t="s">
        <v>59</v>
      </c>
      <c r="H38" s="11">
        <v>70</v>
      </c>
      <c r="I38" s="50">
        <f t="shared" si="2"/>
        <v>7500</v>
      </c>
      <c r="J38" s="44">
        <f t="shared" si="3"/>
        <v>350</v>
      </c>
      <c r="K38" s="11"/>
    </row>
    <row r="39" spans="2:11" ht="43.5">
      <c r="B39" s="19"/>
      <c r="C39" s="14"/>
      <c r="E39" s="11" t="s">
        <v>50</v>
      </c>
      <c r="F39" s="11">
        <v>12</v>
      </c>
      <c r="G39" s="1" t="s">
        <v>41</v>
      </c>
      <c r="H39" s="11">
        <v>10</v>
      </c>
      <c r="I39" s="50">
        <f t="shared" si="2"/>
        <v>2400</v>
      </c>
      <c r="J39" s="44">
        <f t="shared" si="3"/>
        <v>120</v>
      </c>
      <c r="K39" s="11"/>
    </row>
    <row r="40" spans="2:11" ht="29">
      <c r="B40" s="19"/>
      <c r="C40" s="14"/>
      <c r="E40" s="11" t="s">
        <v>60</v>
      </c>
      <c r="F40" s="11">
        <v>3</v>
      </c>
      <c r="G40" s="1" t="s">
        <v>59</v>
      </c>
      <c r="H40" s="11">
        <v>70</v>
      </c>
      <c r="I40" s="50">
        <f t="shared" si="2"/>
        <v>4500</v>
      </c>
      <c r="J40" s="44">
        <f t="shared" si="3"/>
        <v>210</v>
      </c>
      <c r="K40" s="11"/>
    </row>
    <row r="41" spans="2:11">
      <c r="B41" s="37"/>
      <c r="E41" s="1" t="s">
        <v>61</v>
      </c>
      <c r="F41" s="11">
        <v>5</v>
      </c>
      <c r="G41" s="11">
        <v>2000</v>
      </c>
      <c r="H41" s="11">
        <v>100</v>
      </c>
      <c r="I41" s="50">
        <f t="shared" si="2"/>
        <v>10000</v>
      </c>
      <c r="J41" s="44">
        <f t="shared" si="3"/>
        <v>500</v>
      </c>
    </row>
    <row r="42" spans="2:11" ht="43.5">
      <c r="B42" s="37"/>
      <c r="E42" s="11" t="s">
        <v>62</v>
      </c>
      <c r="F42" s="11">
        <v>1</v>
      </c>
      <c r="G42" s="11">
        <v>1500</v>
      </c>
      <c r="H42" s="11">
        <v>70</v>
      </c>
      <c r="I42" s="50">
        <f t="shared" si="2"/>
        <v>1500</v>
      </c>
      <c r="J42" s="44">
        <f t="shared" si="3"/>
        <v>70</v>
      </c>
    </row>
    <row r="43" spans="2:11">
      <c r="B43" s="19"/>
      <c r="C43" s="14"/>
      <c r="E43" s="11" t="s">
        <v>63</v>
      </c>
      <c r="F43" s="11">
        <v>5</v>
      </c>
      <c r="G43" s="1" t="s">
        <v>64</v>
      </c>
      <c r="H43" s="11">
        <v>30</v>
      </c>
      <c r="I43" s="50">
        <f>G43*F43</f>
        <v>3000</v>
      </c>
      <c r="J43" s="44">
        <f>H43*F43</f>
        <v>150</v>
      </c>
      <c r="K43" s="11"/>
    </row>
    <row r="44" spans="2:11">
      <c r="B44" s="19"/>
      <c r="C44" s="14"/>
      <c r="E44" s="11" t="s">
        <v>65</v>
      </c>
      <c r="F44" s="11">
        <v>5</v>
      </c>
      <c r="G44" s="1" t="s">
        <v>64</v>
      </c>
      <c r="H44" s="11">
        <v>30</v>
      </c>
      <c r="I44" s="50">
        <f>G44*F44</f>
        <v>3000</v>
      </c>
      <c r="J44" s="44">
        <f>H44*F44</f>
        <v>150</v>
      </c>
      <c r="K44" s="11"/>
    </row>
    <row r="45" spans="2:11" ht="58">
      <c r="B45" s="31" t="s">
        <v>66</v>
      </c>
      <c r="C45" s="32"/>
      <c r="D45" s="33"/>
      <c r="E45" s="33"/>
      <c r="F45" s="33"/>
      <c r="G45" s="34"/>
      <c r="H45" s="30" t="s">
        <v>67</v>
      </c>
      <c r="I45" s="51">
        <f>SUM(I36:I44)</f>
        <v>32750</v>
      </c>
      <c r="J45" s="46">
        <f>SUM(J36:J44)</f>
        <v>1600</v>
      </c>
      <c r="K45" s="11"/>
    </row>
    <row r="46" spans="2:11" ht="72.5">
      <c r="B46" s="19" t="s">
        <v>68</v>
      </c>
      <c r="C46" s="14">
        <v>5</v>
      </c>
      <c r="D46" s="11" t="s">
        <v>69</v>
      </c>
      <c r="E46" s="11" t="s">
        <v>56</v>
      </c>
      <c r="F46" s="11">
        <v>3</v>
      </c>
      <c r="G46" s="1" t="s">
        <v>57</v>
      </c>
      <c r="H46" s="11">
        <v>10</v>
      </c>
      <c r="I46" s="50">
        <f>G46*F46</f>
        <v>450</v>
      </c>
      <c r="J46" s="44">
        <f>H46*F46</f>
        <v>30</v>
      </c>
      <c r="K46" s="11"/>
    </row>
    <row r="47" spans="2:11">
      <c r="B47" s="19"/>
      <c r="C47" s="14"/>
      <c r="E47" s="11" t="s">
        <v>29</v>
      </c>
      <c r="F47" s="11">
        <v>2</v>
      </c>
      <c r="G47" s="1" t="s">
        <v>41</v>
      </c>
      <c r="H47" s="11">
        <v>10</v>
      </c>
      <c r="I47" s="50">
        <f t="shared" ref="I47:I54" si="4">G47*F47</f>
        <v>400</v>
      </c>
      <c r="J47" s="44">
        <f t="shared" ref="J47:J54" si="5">H47*F47</f>
        <v>20</v>
      </c>
      <c r="K47" s="11"/>
    </row>
    <row r="48" spans="2:11" ht="58">
      <c r="B48" s="19"/>
      <c r="C48" s="14"/>
      <c r="E48" s="11" t="s">
        <v>58</v>
      </c>
      <c r="F48" s="11">
        <v>5</v>
      </c>
      <c r="G48" s="1" t="s">
        <v>59</v>
      </c>
      <c r="H48" s="11">
        <v>70</v>
      </c>
      <c r="I48" s="50">
        <f t="shared" si="4"/>
        <v>7500</v>
      </c>
      <c r="J48" s="44">
        <f t="shared" si="5"/>
        <v>350</v>
      </c>
      <c r="K48" s="11"/>
    </row>
    <row r="49" spans="2:11" ht="29">
      <c r="B49" s="19"/>
      <c r="C49" s="14"/>
      <c r="E49" s="11" t="s">
        <v>70</v>
      </c>
      <c r="F49" s="11">
        <v>5</v>
      </c>
      <c r="G49" s="1" t="s">
        <v>71</v>
      </c>
      <c r="H49" s="11">
        <v>40</v>
      </c>
      <c r="I49" s="50">
        <f t="shared" si="4"/>
        <v>4000</v>
      </c>
      <c r="J49" s="44">
        <f t="shared" si="5"/>
        <v>200</v>
      </c>
      <c r="K49" s="11"/>
    </row>
    <row r="50" spans="2:11" ht="29">
      <c r="B50" s="19"/>
      <c r="C50" s="14"/>
      <c r="E50" s="11" t="s">
        <v>34</v>
      </c>
      <c r="F50" s="11">
        <v>25</v>
      </c>
      <c r="G50" s="1" t="s">
        <v>31</v>
      </c>
      <c r="H50" s="11">
        <v>2</v>
      </c>
      <c r="I50" s="50">
        <f t="shared" si="4"/>
        <v>1000</v>
      </c>
      <c r="J50" s="44">
        <f t="shared" si="5"/>
        <v>50</v>
      </c>
      <c r="K50" s="11"/>
    </row>
    <row r="51" spans="2:11" ht="43.5">
      <c r="B51" s="19"/>
      <c r="C51" s="14"/>
      <c r="E51" s="11" t="s">
        <v>50</v>
      </c>
      <c r="F51" s="11">
        <v>12</v>
      </c>
      <c r="G51" s="1" t="s">
        <v>41</v>
      </c>
      <c r="H51" s="11">
        <v>10</v>
      </c>
      <c r="I51" s="50">
        <f t="shared" si="4"/>
        <v>2400</v>
      </c>
      <c r="J51" s="44">
        <f t="shared" si="5"/>
        <v>120</v>
      </c>
      <c r="K51" s="11"/>
    </row>
    <row r="52" spans="2:11" ht="29">
      <c r="B52" s="19"/>
      <c r="C52" s="14"/>
      <c r="E52" s="11" t="s">
        <v>60</v>
      </c>
      <c r="F52" s="11">
        <v>3</v>
      </c>
      <c r="G52" s="1" t="s">
        <v>59</v>
      </c>
      <c r="H52" s="11">
        <v>70</v>
      </c>
      <c r="I52" s="50">
        <f t="shared" si="4"/>
        <v>4500</v>
      </c>
      <c r="J52" s="44">
        <f t="shared" si="5"/>
        <v>210</v>
      </c>
      <c r="K52" s="11"/>
    </row>
    <row r="53" spans="2:11">
      <c r="B53" s="19"/>
      <c r="C53" s="14"/>
      <c r="E53" s="1" t="s">
        <v>61</v>
      </c>
      <c r="F53" s="11">
        <v>5</v>
      </c>
      <c r="G53" s="11">
        <v>2000</v>
      </c>
      <c r="H53" s="11">
        <v>100</v>
      </c>
      <c r="I53" s="50">
        <f t="shared" si="4"/>
        <v>10000</v>
      </c>
      <c r="J53" s="44">
        <f t="shared" si="5"/>
        <v>500</v>
      </c>
      <c r="K53" s="11"/>
    </row>
    <row r="54" spans="2:11" ht="43.5">
      <c r="B54" s="19"/>
      <c r="C54" s="14"/>
      <c r="E54" s="11" t="s">
        <v>62</v>
      </c>
      <c r="F54" s="11">
        <v>1</v>
      </c>
      <c r="G54" s="11">
        <v>1500</v>
      </c>
      <c r="H54" s="11">
        <v>70</v>
      </c>
      <c r="I54" s="50">
        <f t="shared" si="4"/>
        <v>1500</v>
      </c>
      <c r="J54" s="44">
        <f t="shared" si="5"/>
        <v>70</v>
      </c>
      <c r="K54" s="11"/>
    </row>
    <row r="55" spans="2:11">
      <c r="B55" s="19"/>
      <c r="C55" s="14"/>
      <c r="E55" s="11" t="s">
        <v>63</v>
      </c>
      <c r="F55" s="11">
        <v>5</v>
      </c>
      <c r="G55" s="1" t="s">
        <v>64</v>
      </c>
      <c r="H55" s="11">
        <v>30</v>
      </c>
      <c r="I55" s="50">
        <f>G55*F55</f>
        <v>3000</v>
      </c>
      <c r="J55" s="44">
        <f>H55*F55</f>
        <v>150</v>
      </c>
      <c r="K55" s="11"/>
    </row>
    <row r="56" spans="2:11">
      <c r="B56" s="19"/>
      <c r="C56" s="14"/>
      <c r="E56" s="11" t="s">
        <v>65</v>
      </c>
      <c r="F56" s="11">
        <v>5</v>
      </c>
      <c r="G56" s="1" t="s">
        <v>64</v>
      </c>
      <c r="H56" s="11">
        <v>30</v>
      </c>
      <c r="I56" s="50">
        <f>G56*F56</f>
        <v>3000</v>
      </c>
      <c r="J56" s="44">
        <f>H56*F56</f>
        <v>150</v>
      </c>
      <c r="K56" s="11"/>
    </row>
    <row r="57" spans="2:11" ht="72.5">
      <c r="B57" s="31" t="s">
        <v>72</v>
      </c>
      <c r="C57" s="32"/>
      <c r="D57" s="33"/>
      <c r="E57" s="33"/>
      <c r="F57" s="33"/>
      <c r="G57" s="34"/>
      <c r="H57" s="30" t="s">
        <v>73</v>
      </c>
      <c r="I57" s="51">
        <f>SUM(I46:I56)</f>
        <v>37750</v>
      </c>
      <c r="J57" s="46">
        <f>SUM(J46:J56)</f>
        <v>1850</v>
      </c>
      <c r="K57" s="11"/>
    </row>
    <row r="58" spans="2:11" ht="45" customHeight="1">
      <c r="B58" s="19" t="s">
        <v>74</v>
      </c>
      <c r="C58" s="14">
        <v>10</v>
      </c>
      <c r="D58" s="11" t="s">
        <v>75</v>
      </c>
      <c r="E58" s="11" t="s">
        <v>56</v>
      </c>
      <c r="F58" s="11">
        <v>3</v>
      </c>
      <c r="G58" s="1" t="s">
        <v>57</v>
      </c>
      <c r="H58" s="11">
        <v>10</v>
      </c>
      <c r="I58" s="50">
        <f>G58*F58</f>
        <v>450</v>
      </c>
      <c r="J58" s="44">
        <f>H58*F58</f>
        <v>30</v>
      </c>
      <c r="K58" s="11"/>
    </row>
    <row r="59" spans="2:11" ht="45" customHeight="1">
      <c r="B59" s="19"/>
      <c r="C59" s="14"/>
      <c r="E59" s="11" t="s">
        <v>29</v>
      </c>
      <c r="F59" s="11">
        <v>2</v>
      </c>
      <c r="G59" s="1" t="s">
        <v>41</v>
      </c>
      <c r="H59" s="11">
        <v>10</v>
      </c>
      <c r="I59" s="50">
        <f t="shared" ref="I59:I66" si="6">G59*F59</f>
        <v>400</v>
      </c>
      <c r="J59" s="44">
        <f t="shared" ref="J59:J66" si="7">H59*F59</f>
        <v>20</v>
      </c>
      <c r="K59" s="11"/>
    </row>
    <row r="60" spans="2:11" ht="45" customHeight="1">
      <c r="B60" s="19"/>
      <c r="C60" s="14"/>
      <c r="E60" s="11" t="s">
        <v>50</v>
      </c>
      <c r="F60" s="11">
        <v>24</v>
      </c>
      <c r="G60" s="1" t="s">
        <v>41</v>
      </c>
      <c r="H60" s="11">
        <v>10</v>
      </c>
      <c r="I60" s="50">
        <f t="shared" si="6"/>
        <v>4800</v>
      </c>
      <c r="J60" s="44">
        <f t="shared" si="7"/>
        <v>240</v>
      </c>
      <c r="K60" s="11"/>
    </row>
    <row r="61" spans="2:11">
      <c r="B61" s="19"/>
      <c r="C61" s="14"/>
      <c r="E61" s="1" t="s">
        <v>61</v>
      </c>
      <c r="F61" s="11">
        <v>5</v>
      </c>
      <c r="G61" s="11">
        <v>2000</v>
      </c>
      <c r="H61" s="11">
        <v>100</v>
      </c>
      <c r="I61" s="50">
        <f t="shared" si="6"/>
        <v>10000</v>
      </c>
      <c r="J61" s="44">
        <f t="shared" si="7"/>
        <v>500</v>
      </c>
      <c r="K61" s="11"/>
    </row>
    <row r="62" spans="2:11">
      <c r="B62" s="38"/>
      <c r="C62" s="14"/>
      <c r="E62" s="1" t="s">
        <v>76</v>
      </c>
      <c r="F62" s="11">
        <v>80</v>
      </c>
      <c r="G62" s="11">
        <v>180</v>
      </c>
      <c r="H62" s="11">
        <v>9</v>
      </c>
      <c r="I62" s="50">
        <f t="shared" si="6"/>
        <v>14400</v>
      </c>
      <c r="J62" s="44">
        <f t="shared" si="7"/>
        <v>720</v>
      </c>
      <c r="K62" s="11"/>
    </row>
    <row r="63" spans="2:11" ht="58">
      <c r="B63" s="38"/>
      <c r="C63" s="14"/>
      <c r="E63" s="11" t="s">
        <v>77</v>
      </c>
      <c r="F63" s="11">
        <v>160</v>
      </c>
      <c r="G63" s="11">
        <v>100</v>
      </c>
      <c r="H63" s="11">
        <v>5</v>
      </c>
      <c r="I63" s="50">
        <f t="shared" si="6"/>
        <v>16000</v>
      </c>
      <c r="J63" s="44">
        <f t="shared" si="7"/>
        <v>800</v>
      </c>
      <c r="K63" s="11"/>
    </row>
    <row r="64" spans="2:11" ht="58">
      <c r="B64" s="38"/>
      <c r="C64" s="14"/>
      <c r="E64" s="11" t="s">
        <v>78</v>
      </c>
      <c r="F64" s="11">
        <v>80</v>
      </c>
      <c r="G64" s="11">
        <v>40</v>
      </c>
      <c r="H64" s="11">
        <v>2</v>
      </c>
      <c r="I64" s="50">
        <f t="shared" si="6"/>
        <v>3200</v>
      </c>
      <c r="J64" s="44">
        <f t="shared" si="7"/>
        <v>160</v>
      </c>
      <c r="K64" s="11"/>
    </row>
    <row r="65" spans="2:11" ht="43.5">
      <c r="B65" s="38"/>
      <c r="C65" s="14"/>
      <c r="E65" s="11" t="s">
        <v>79</v>
      </c>
      <c r="F65" s="11">
        <v>10</v>
      </c>
      <c r="G65" s="11">
        <v>260</v>
      </c>
      <c r="H65" s="11">
        <v>13</v>
      </c>
      <c r="I65" s="50">
        <f t="shared" si="6"/>
        <v>2600</v>
      </c>
      <c r="J65" s="44">
        <f t="shared" si="7"/>
        <v>130</v>
      </c>
      <c r="K65" s="11"/>
    </row>
    <row r="66" spans="2:11" ht="43.5">
      <c r="B66" s="38"/>
      <c r="C66" s="14"/>
      <c r="E66" s="11" t="s">
        <v>62</v>
      </c>
      <c r="F66" s="11">
        <v>1</v>
      </c>
      <c r="G66" s="11">
        <v>1500</v>
      </c>
      <c r="H66" s="11">
        <v>70</v>
      </c>
      <c r="I66" s="50">
        <f t="shared" si="6"/>
        <v>1500</v>
      </c>
      <c r="J66" s="44">
        <f t="shared" si="7"/>
        <v>70</v>
      </c>
      <c r="K66" s="11"/>
    </row>
    <row r="67" spans="2:11" ht="29">
      <c r="B67" s="38"/>
      <c r="C67" s="14"/>
      <c r="E67" s="11" t="s">
        <v>80</v>
      </c>
      <c r="F67" s="11">
        <v>4</v>
      </c>
      <c r="G67" s="1" t="s">
        <v>41</v>
      </c>
      <c r="H67" s="11">
        <v>10</v>
      </c>
      <c r="I67" s="50">
        <f>G67*F67</f>
        <v>800</v>
      </c>
      <c r="J67" s="45">
        <f>H67*F67</f>
        <v>40</v>
      </c>
      <c r="K67" s="11"/>
    </row>
    <row r="68" spans="2:11">
      <c r="B68" s="38"/>
      <c r="C68" s="14"/>
      <c r="E68" s="11" t="s">
        <v>81</v>
      </c>
      <c r="F68" s="11">
        <v>4</v>
      </c>
      <c r="G68" s="1" t="s">
        <v>41</v>
      </c>
      <c r="H68" s="11">
        <v>10</v>
      </c>
      <c r="I68" s="50">
        <f>G68*F68</f>
        <v>800</v>
      </c>
      <c r="J68" s="45">
        <f>H68*F68</f>
        <v>40</v>
      </c>
      <c r="K68" s="11"/>
    </row>
    <row r="69" spans="2:11" ht="29">
      <c r="B69" s="38"/>
      <c r="C69" s="14"/>
      <c r="E69" s="11" t="s">
        <v>82</v>
      </c>
      <c r="F69" s="11">
        <v>50</v>
      </c>
      <c r="G69" s="1" t="s">
        <v>37</v>
      </c>
      <c r="H69" s="11">
        <v>1</v>
      </c>
      <c r="I69" s="50">
        <f>G69*F69</f>
        <v>1000</v>
      </c>
      <c r="J69" s="45">
        <f>H69*F69</f>
        <v>50</v>
      </c>
      <c r="K69" s="11"/>
    </row>
    <row r="70" spans="2:11">
      <c r="B70" s="37"/>
      <c r="E70" s="11" t="s">
        <v>63</v>
      </c>
      <c r="F70" s="11">
        <v>5</v>
      </c>
      <c r="G70" s="1" t="s">
        <v>64</v>
      </c>
      <c r="H70" s="11">
        <v>30</v>
      </c>
      <c r="I70" s="50">
        <f>G70*F70</f>
        <v>3000</v>
      </c>
      <c r="J70" s="45">
        <f>H70*F70</f>
        <v>150</v>
      </c>
    </row>
    <row r="71" spans="2:11">
      <c r="B71" s="38"/>
      <c r="C71" s="14"/>
      <c r="E71" s="11" t="s">
        <v>65</v>
      </c>
      <c r="F71" s="11">
        <v>5</v>
      </c>
      <c r="G71" s="1" t="s">
        <v>64</v>
      </c>
      <c r="H71" s="11">
        <v>30</v>
      </c>
      <c r="I71" s="50">
        <f>G71*F71</f>
        <v>3000</v>
      </c>
      <c r="J71" s="44">
        <f>H71*F71</f>
        <v>150</v>
      </c>
      <c r="K71" s="11"/>
    </row>
    <row r="72" spans="2:11" ht="43.5">
      <c r="B72" s="39" t="s">
        <v>83</v>
      </c>
      <c r="C72" s="32"/>
      <c r="D72" s="33"/>
      <c r="E72" s="33"/>
      <c r="F72" s="33"/>
      <c r="G72" s="34"/>
      <c r="H72" s="30" t="s">
        <v>84</v>
      </c>
      <c r="I72" s="51">
        <f>SUM(I58:I71)</f>
        <v>61950</v>
      </c>
      <c r="J72" s="47">
        <f>SUM(J58:J71)</f>
        <v>3100</v>
      </c>
      <c r="K72" s="11"/>
    </row>
    <row r="73" spans="2:11" ht="45" customHeight="1">
      <c r="B73" s="37" t="s">
        <v>85</v>
      </c>
      <c r="D73" s="11" t="s">
        <v>86</v>
      </c>
      <c r="E73" s="1" t="s">
        <v>87</v>
      </c>
      <c r="F73" s="11">
        <v>1</v>
      </c>
      <c r="G73" s="11">
        <v>400</v>
      </c>
      <c r="H73" s="11">
        <v>20</v>
      </c>
      <c r="I73" s="50">
        <f>G73*F73</f>
        <v>400</v>
      </c>
      <c r="J73" s="45">
        <f>H73*F73</f>
        <v>20</v>
      </c>
    </row>
    <row r="74" spans="2:11" ht="45" customHeight="1">
      <c r="B74" s="37"/>
      <c r="E74" s="1" t="s">
        <v>88</v>
      </c>
      <c r="F74" s="11">
        <v>1</v>
      </c>
      <c r="G74" s="11">
        <v>300</v>
      </c>
      <c r="H74" s="11">
        <v>15</v>
      </c>
      <c r="I74" s="50">
        <f>G74*F74</f>
        <v>300</v>
      </c>
      <c r="J74" s="45">
        <f>H74*F74</f>
        <v>15</v>
      </c>
    </row>
    <row r="75" spans="2:11" ht="45" customHeight="1" thickBot="1">
      <c r="B75" s="41"/>
      <c r="C75" s="40"/>
      <c r="D75" s="33"/>
      <c r="E75" s="34"/>
      <c r="F75" s="33"/>
      <c r="G75" s="33"/>
      <c r="H75" s="30" t="s">
        <v>89</v>
      </c>
      <c r="I75" s="52">
        <f>SUM(I73:I74)</f>
        <v>700</v>
      </c>
      <c r="J75" s="48">
        <f>SUM(J73:J74)</f>
        <v>35</v>
      </c>
    </row>
    <row r="76" spans="2:11" ht="46" customHeight="1" thickBot="1">
      <c r="B76" s="16" t="s">
        <v>90</v>
      </c>
      <c r="C76" s="17"/>
      <c r="D76" s="17"/>
      <c r="E76" s="9"/>
      <c r="F76" s="17"/>
      <c r="G76" s="53">
        <f>I75+I72+I57+I45+I35</f>
        <v>176430</v>
      </c>
      <c r="H76" s="42">
        <f>J75+J72+J57+J45+J35</f>
        <v>8749</v>
      </c>
    </row>
    <row r="77" spans="2:11" ht="16" customHeight="1">
      <c r="B77" s="14"/>
      <c r="C77" s="12"/>
      <c r="D77" s="12"/>
    </row>
    <row r="78" spans="2:11" ht="16" customHeight="1">
      <c r="B78" s="14"/>
    </row>
    <row r="79" spans="2:11" ht="16" customHeight="1">
      <c r="B79" s="14"/>
    </row>
    <row r="80" spans="2:11" ht="16" customHeight="1">
      <c r="B80" s="14"/>
    </row>
    <row r="81" spans="2:2" ht="16" customHeight="1">
      <c r="B81" s="14"/>
    </row>
    <row r="82" spans="2:2" ht="16" customHeight="1">
      <c r="B82" s="14"/>
    </row>
    <row r="83" spans="2:2" ht="16" customHeight="1">
      <c r="B83" s="14"/>
    </row>
    <row r="84" spans="2:2" ht="16" customHeight="1">
      <c r="B84" s="14"/>
    </row>
    <row r="85" spans="2:2" ht="16" customHeight="1">
      <c r="B85" s="14"/>
    </row>
    <row r="86" spans="2:2" ht="16" customHeight="1">
      <c r="B86" s="14"/>
    </row>
    <row r="87" spans="2:2" ht="16" customHeight="1">
      <c r="B87" s="14"/>
    </row>
    <row r="88" spans="2:2" ht="16" customHeight="1">
      <c r="B88" s="14"/>
    </row>
    <row r="89" spans="2:2" ht="16" customHeight="1">
      <c r="B89" s="14"/>
    </row>
    <row r="90" spans="2:2" ht="16" customHeight="1">
      <c r="B90" s="14"/>
    </row>
    <row r="91" spans="2:2" ht="16" customHeight="1">
      <c r="B91" s="14"/>
    </row>
    <row r="92" spans="2:2" ht="16" customHeight="1">
      <c r="B92" s="14"/>
    </row>
    <row r="93" spans="2:2" ht="16" customHeight="1">
      <c r="B93" s="14"/>
    </row>
    <row r="94" spans="2:2" ht="16" customHeight="1">
      <c r="B94" s="14"/>
    </row>
    <row r="95" spans="2:2" ht="16" customHeight="1">
      <c r="B95" s="14"/>
    </row>
    <row r="96" spans="2:2" ht="16" customHeight="1">
      <c r="B96" s="14"/>
    </row>
    <row r="97" spans="2:2" ht="16" customHeight="1">
      <c r="B97" s="14"/>
    </row>
    <row r="98" spans="2:2" ht="16" customHeight="1">
      <c r="B98" s="14"/>
    </row>
    <row r="99" spans="2:2" ht="16" customHeight="1">
      <c r="B99" s="14"/>
    </row>
    <row r="100" spans="2:2" ht="16" customHeight="1">
      <c r="B100" s="14"/>
    </row>
    <row r="101" spans="2:2" ht="16" customHeight="1">
      <c r="B101" s="14"/>
    </row>
    <row r="102" spans="2:2" ht="16" customHeight="1">
      <c r="B102" s="14"/>
    </row>
    <row r="103" spans="2:2" ht="16" customHeight="1">
      <c r="B103" s="14"/>
    </row>
    <row r="104" spans="2:2" ht="16" customHeight="1">
      <c r="B104" s="14"/>
    </row>
    <row r="105" spans="2:2" ht="16" customHeight="1">
      <c r="B105" s="14"/>
    </row>
    <row r="106" spans="2:2" ht="16" customHeight="1"/>
    <row r="107" spans="2:2" ht="16" customHeight="1"/>
    <row r="108" spans="2:2" ht="16" customHeight="1"/>
    <row r="109" spans="2:2" ht="16" customHeight="1"/>
    <row r="110" spans="2:2" ht="16" customHeight="1"/>
    <row r="111" spans="2:2" ht="16" customHeight="1"/>
    <row r="112" spans="2: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</sheetData>
  <sheetProtection sheet="1" objects="1" scenarios="1"/>
  <mergeCells count="8">
    <mergeCell ref="I15:J15"/>
    <mergeCell ref="E15:E16"/>
    <mergeCell ref="B2:H3"/>
    <mergeCell ref="D5:E6"/>
    <mergeCell ref="B15:B16"/>
    <mergeCell ref="D15:D16"/>
    <mergeCell ref="F15:F16"/>
    <mergeCell ref="G15:H15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7D55E-1BEC-374E-8808-56694DD56775}">
  <dimension ref="B2:J90"/>
  <sheetViews>
    <sheetView zoomScale="60" zoomScaleNormal="60" workbookViewId="0">
      <selection activeCell="E30" sqref="E30"/>
    </sheetView>
  </sheetViews>
  <sheetFormatPr defaultColWidth="8.81640625" defaultRowHeight="15.5"/>
  <cols>
    <col min="1" max="1" width="3.453125" customWidth="1"/>
    <col min="2" max="2" width="34.81640625" style="2" customWidth="1"/>
    <col min="3" max="3" width="31.453125" style="11" customWidth="1"/>
    <col min="4" max="4" width="27.453125" style="11" customWidth="1"/>
    <col min="5" max="5" width="21.453125" style="1" customWidth="1"/>
    <col min="6" max="8" width="21.453125" style="11" customWidth="1"/>
    <col min="9" max="9" width="18.453125" style="11" customWidth="1"/>
  </cols>
  <sheetData>
    <row r="2" spans="2:10" ht="16" customHeight="1">
      <c r="B2" s="67" t="s">
        <v>91</v>
      </c>
      <c r="C2" s="67"/>
      <c r="D2" s="67"/>
      <c r="E2" s="67"/>
      <c r="F2" s="67"/>
      <c r="G2" s="67"/>
      <c r="H2" s="67"/>
      <c r="J2" s="11"/>
    </row>
    <row r="3" spans="2:10" ht="16" customHeight="1">
      <c r="B3" s="67"/>
      <c r="C3" s="67"/>
      <c r="D3" s="67"/>
      <c r="E3" s="67"/>
      <c r="F3" s="67"/>
      <c r="G3" s="67"/>
      <c r="H3" s="67"/>
      <c r="J3" s="11"/>
    </row>
    <row r="4" spans="2:10" ht="16" thickBot="1">
      <c r="C4"/>
      <c r="D4" s="13"/>
      <c r="F4" s="1"/>
      <c r="J4" s="11"/>
    </row>
    <row r="5" spans="2:10" ht="16" customHeight="1">
      <c r="C5"/>
      <c r="D5" s="68"/>
      <c r="E5" s="69"/>
      <c r="F5" s="15"/>
      <c r="G5" s="15"/>
      <c r="J5" s="11"/>
    </row>
    <row r="6" spans="2:10" ht="17.149999999999999" customHeight="1" thickBot="1">
      <c r="C6"/>
      <c r="D6" s="70"/>
      <c r="E6" s="71"/>
      <c r="F6" s="15"/>
      <c r="G6" s="15"/>
      <c r="J6" s="11"/>
    </row>
    <row r="7" spans="2:10">
      <c r="C7"/>
      <c r="D7" s="12"/>
      <c r="F7" s="1"/>
      <c r="J7" s="11"/>
    </row>
    <row r="8" spans="2:10" ht="16" thickBot="1">
      <c r="C8"/>
      <c r="F8" s="1"/>
      <c r="J8" s="11"/>
    </row>
    <row r="9" spans="2:10" ht="29.25" customHeight="1" thickBot="1">
      <c r="C9" s="60"/>
      <c r="F9" s="21"/>
      <c r="G9" s="10"/>
      <c r="I9"/>
    </row>
    <row r="10" spans="2:10" ht="16" thickBot="1">
      <c r="C10"/>
      <c r="F10" s="1"/>
      <c r="J10" s="11"/>
    </row>
    <row r="11" spans="2:10" ht="29.25" customHeight="1" thickBot="1">
      <c r="C11" s="61"/>
      <c r="F11" s="62"/>
      <c r="G11" s="61"/>
      <c r="H11"/>
      <c r="I11"/>
    </row>
    <row r="12" spans="2:10">
      <c r="C12"/>
      <c r="F12" s="1"/>
      <c r="J12" s="11"/>
    </row>
    <row r="13" spans="2:10" ht="16" thickBot="1">
      <c r="C13"/>
      <c r="F13" s="1"/>
      <c r="J13" s="11"/>
    </row>
    <row r="14" spans="2:10" ht="22" customHeight="1" thickBot="1">
      <c r="B14" s="8" t="s">
        <v>16</v>
      </c>
      <c r="C14"/>
      <c r="D14" s="13"/>
      <c r="F14" s="1"/>
      <c r="J14" s="11"/>
    </row>
    <row r="15" spans="2:10" ht="38.15" customHeight="1" thickBot="1">
      <c r="B15" s="72" t="s">
        <v>17</v>
      </c>
      <c r="C15" s="27" t="s">
        <v>18</v>
      </c>
      <c r="D15" s="63" t="s">
        <v>19</v>
      </c>
      <c r="E15" s="65" t="s">
        <v>20</v>
      </c>
      <c r="F15" s="63" t="s">
        <v>21</v>
      </c>
      <c r="G15" s="75" t="s">
        <v>22</v>
      </c>
      <c r="H15" s="76"/>
      <c r="I15" s="63" t="s">
        <v>23</v>
      </c>
      <c r="J15" s="64"/>
    </row>
    <row r="16" spans="2:10" ht="16" customHeight="1" thickBot="1">
      <c r="B16" s="73"/>
      <c r="C16" s="28"/>
      <c r="D16" s="74"/>
      <c r="E16" s="66"/>
      <c r="F16" s="74"/>
      <c r="G16" s="22" t="s">
        <v>24</v>
      </c>
      <c r="H16" s="23" t="s">
        <v>25</v>
      </c>
      <c r="I16" s="57" t="s">
        <v>24</v>
      </c>
      <c r="J16" s="58" t="s">
        <v>25</v>
      </c>
    </row>
    <row r="17" spans="2:10" ht="45" customHeight="1">
      <c r="B17" s="18"/>
      <c r="C17" s="12"/>
      <c r="D17" s="12"/>
      <c r="E17" s="3"/>
      <c r="F17" s="12"/>
      <c r="G17" s="12"/>
      <c r="H17" s="12"/>
      <c r="J17" s="54"/>
    </row>
    <row r="18" spans="2:10" ht="45" customHeight="1">
      <c r="B18" s="19"/>
      <c r="J18" s="54"/>
    </row>
    <row r="19" spans="2:10" ht="45" customHeight="1">
      <c r="B19" s="19"/>
      <c r="J19" s="54"/>
    </row>
    <row r="20" spans="2:10" ht="45" customHeight="1">
      <c r="B20" s="19"/>
      <c r="J20" s="54"/>
    </row>
    <row r="21" spans="2:10" ht="45" customHeight="1" thickBot="1">
      <c r="B21" s="20"/>
      <c r="C21" s="13"/>
      <c r="D21" s="13"/>
      <c r="E21" s="4"/>
      <c r="F21" s="13"/>
      <c r="G21" s="13"/>
      <c r="H21" s="13"/>
      <c r="I21" s="55"/>
      <c r="J21" s="56"/>
    </row>
    <row r="22" spans="2:10" ht="16" customHeight="1" thickBot="1">
      <c r="C22" s="13"/>
    </row>
    <row r="23" spans="2:10" ht="16" customHeight="1" thickBot="1">
      <c r="B23" s="16" t="s">
        <v>92</v>
      </c>
      <c r="C23" s="17"/>
      <c r="D23" s="17"/>
      <c r="E23" s="9"/>
      <c r="F23" s="17"/>
      <c r="G23" s="24"/>
      <c r="H23" s="25"/>
    </row>
    <row r="24" spans="2:10" ht="16" customHeight="1">
      <c r="B24" s="14"/>
      <c r="C24" s="12"/>
      <c r="D24" s="12"/>
    </row>
    <row r="25" spans="2:10" ht="16" customHeight="1">
      <c r="B25" s="14"/>
    </row>
    <row r="26" spans="2:10" ht="16" customHeight="1">
      <c r="B26" s="14"/>
    </row>
    <row r="27" spans="2:10" ht="16" customHeight="1">
      <c r="B27" s="14"/>
    </row>
    <row r="28" spans="2:10" ht="16" customHeight="1">
      <c r="B28" s="14"/>
    </row>
    <row r="29" spans="2:10" ht="16" customHeight="1">
      <c r="B29" s="14"/>
    </row>
    <row r="30" spans="2:10" ht="16" customHeight="1">
      <c r="B30" s="14"/>
    </row>
    <row r="31" spans="2:10" ht="16" customHeight="1">
      <c r="B31" s="14"/>
    </row>
    <row r="32" spans="2:10" ht="16" customHeight="1">
      <c r="B32" s="14"/>
    </row>
    <row r="33" spans="2:2" ht="16" customHeight="1">
      <c r="B33" s="14"/>
    </row>
    <row r="34" spans="2:2" ht="16" customHeight="1">
      <c r="B34" s="14"/>
    </row>
    <row r="35" spans="2:2" ht="16" customHeight="1">
      <c r="B35" s="14"/>
    </row>
    <row r="36" spans="2:2" ht="16" customHeight="1">
      <c r="B36" s="14"/>
    </row>
    <row r="37" spans="2:2" ht="16" customHeight="1">
      <c r="B37" s="14"/>
    </row>
    <row r="38" spans="2:2" ht="16" customHeight="1">
      <c r="B38" s="14"/>
    </row>
    <row r="39" spans="2:2" ht="16" customHeight="1">
      <c r="B39" s="14"/>
    </row>
    <row r="40" spans="2:2" ht="16" customHeight="1">
      <c r="B40" s="14"/>
    </row>
    <row r="41" spans="2:2" ht="16" customHeight="1">
      <c r="B41" s="14"/>
    </row>
    <row r="42" spans="2:2" ht="16" customHeight="1">
      <c r="B42" s="14"/>
    </row>
    <row r="43" spans="2:2" ht="16" customHeight="1">
      <c r="B43" s="14"/>
    </row>
    <row r="44" spans="2:2" ht="16" customHeight="1">
      <c r="B44" s="14"/>
    </row>
    <row r="45" spans="2:2" ht="16" customHeight="1">
      <c r="B45" s="14"/>
    </row>
    <row r="46" spans="2:2" ht="16" customHeight="1">
      <c r="B46" s="14"/>
    </row>
    <row r="47" spans="2:2" ht="16" customHeight="1">
      <c r="B47" s="14"/>
    </row>
    <row r="48" spans="2:2" ht="16" customHeight="1">
      <c r="B48" s="14"/>
    </row>
    <row r="49" spans="2:2" ht="16" customHeight="1">
      <c r="B49" s="14"/>
    </row>
    <row r="50" spans="2:2" ht="16" customHeight="1">
      <c r="B50" s="14"/>
    </row>
    <row r="51" spans="2:2" ht="16" customHeight="1">
      <c r="B51" s="14"/>
    </row>
    <row r="52" spans="2:2" ht="16" customHeight="1">
      <c r="B52" s="14"/>
    </row>
    <row r="53" spans="2:2" ht="16" customHeight="1"/>
    <row r="54" spans="2:2" ht="16" customHeight="1"/>
    <row r="55" spans="2:2" ht="16" customHeight="1"/>
    <row r="56" spans="2:2" ht="16" customHeight="1"/>
    <row r="57" spans="2:2" ht="16" customHeight="1"/>
    <row r="58" spans="2:2" ht="16" customHeight="1"/>
    <row r="59" spans="2:2" ht="16" customHeight="1"/>
    <row r="60" spans="2:2" ht="16" customHeight="1"/>
    <row r="61" spans="2:2" ht="16" customHeight="1"/>
    <row r="62" spans="2:2" ht="16" customHeight="1"/>
    <row r="63" spans="2:2" ht="16" customHeight="1"/>
    <row r="64" spans="2:2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</sheetData>
  <mergeCells count="8">
    <mergeCell ref="I15:J15"/>
    <mergeCell ref="B2:H3"/>
    <mergeCell ref="D5:E6"/>
    <mergeCell ref="B15:B16"/>
    <mergeCell ref="D15:D16"/>
    <mergeCell ref="G15:H15"/>
    <mergeCell ref="E15:E16"/>
    <mergeCell ref="F15:F16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BD452E7901CB43A904748D0B4819ED" ma:contentTypeVersion="22" ma:contentTypeDescription="Create a new document." ma:contentTypeScope="" ma:versionID="c75b0f6fc150c6d493a6106d83738998">
  <xsd:schema xmlns:xsd="http://www.w3.org/2001/XMLSchema" xmlns:xs="http://www.w3.org/2001/XMLSchema" xmlns:p="http://schemas.microsoft.com/office/2006/metadata/properties" xmlns:ns1="http://schemas.microsoft.com/sharepoint/v3" xmlns:ns2="d1257467-fdfb-4f02-b413-7eccbfb680f0" xmlns:ns3="42ee4032-ca9d-45cb-b42c-6d315f6573e8" targetNamespace="http://schemas.microsoft.com/office/2006/metadata/properties" ma:root="true" ma:fieldsID="ebe246ef37e3b2240c26cb9bc6af8c85" ns1:_="" ns2:_="" ns3:_="">
    <xsd:import namespace="http://schemas.microsoft.com/sharepoint/v3"/>
    <xsd:import namespace="d1257467-fdfb-4f02-b413-7eccbfb680f0"/>
    <xsd:import namespace="42ee4032-ca9d-45cb-b42c-6d315f6573e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Comment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7467-fdfb-4f02-b413-7eccbfb680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1f1105f1-faeb-43de-aaec-ba25f9492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e4032-ca9d-45cb-b42c-6d315f657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9" nillable="true" ma:displayName="Taxonomy Catch All Column" ma:hidden="true" ma:list="{b5286527-1556-41aa-86ce-931dc1ff8bd7}" ma:internalName="TaxCatchAll" ma:showField="CatchAllData" ma:web="42ee4032-ca9d-45cb-b42c-6d315f6573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42ee4032-ca9d-45cb-b42c-6d315f6573e8" xsi:nil="true"/>
    <lcf76f155ced4ddcb4097134ff3c332f xmlns="d1257467-fdfb-4f02-b413-7eccbfb680f0">
      <Terms xmlns="http://schemas.microsoft.com/office/infopath/2007/PartnerControls"/>
    </lcf76f155ced4ddcb4097134ff3c332f>
    <Comment xmlns="d1257467-fdfb-4f02-b413-7eccbfb680f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466DA70F-CE94-4C11-A2A9-BD9204EA2C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257467-fdfb-4f02-b413-7eccbfb680f0"/>
    <ds:schemaRef ds:uri="42ee4032-ca9d-45cb-b42c-6d315f6573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432DD3-1F89-41A0-A913-41C43456473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2ee4032-ca9d-45cb-b42c-6d315f6573e8"/>
    <ds:schemaRef ds:uri="d1257467-fdfb-4f02-b413-7eccbfb680f0"/>
  </ds:schemaRefs>
</ds:datastoreItem>
</file>

<file path=customXml/itemProps3.xml><?xml version="1.0" encoding="utf-8"?>
<ds:datastoreItem xmlns:ds="http://schemas.openxmlformats.org/officeDocument/2006/customXml" ds:itemID="{1E709371-5AE0-424E-86E0-68DE47400E7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BF40522-1FFD-4546-8D33-4AC593524C0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INSTRUÇÕES</vt:lpstr>
      <vt:lpstr>EXEMPLO</vt:lpstr>
      <vt:lpstr>SEU ORÇAMENTO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</dc:creator>
  <cp:keywords/>
  <dc:description/>
  <cp:lastModifiedBy>Sara Horne</cp:lastModifiedBy>
  <cp:revision/>
  <dcterms:created xsi:type="dcterms:W3CDTF">2020-08-07T15:26:00Z</dcterms:created>
  <dcterms:modified xsi:type="dcterms:W3CDTF">2025-01-14T01:13:38Z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0x010100FBBD452E7901CB43A904748D0B4819ED</vt:lpwstr>
  </property>
  <property fmtid="{D5CDD505-2E9C-101B-9397-08002B2CF9AE}" pid="3" name="MediaServiceImageTags">
    <vt:lpwstr/>
  </property>
</Properties>
</file>